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 refMode="R1C1"/>
</workbook>
</file>

<file path=xl/sharedStrings.xml><?xml version="1.0" encoding="utf-8"?>
<sst xmlns="http://schemas.openxmlformats.org/spreadsheetml/2006/main" count="739" uniqueCount="133">
  <si>
    <r>
      <rPr>
        <sz val="22"/>
        <rFont val="Times New Roman"/>
        <charset val="134"/>
      </rPr>
      <t>2021</t>
    </r>
    <r>
      <rPr>
        <sz val="22"/>
        <rFont val="方正小标宋简体"/>
        <charset val="134"/>
      </rPr>
      <t>年市政府民生实事进展情况表</t>
    </r>
    <r>
      <rPr>
        <sz val="16"/>
        <rFont val="方正小标宋简体"/>
        <charset val="134"/>
      </rPr>
      <t>（截至</t>
    </r>
    <r>
      <rPr>
        <sz val="16"/>
        <rFont val="Times New Roman"/>
        <charset val="134"/>
      </rPr>
      <t>6</t>
    </r>
    <r>
      <rPr>
        <sz val="16"/>
        <rFont val="方正小标宋简体"/>
        <charset val="134"/>
      </rPr>
      <t>月</t>
    </r>
    <r>
      <rPr>
        <sz val="16"/>
        <rFont val="Times New Roman"/>
        <charset val="134"/>
      </rPr>
      <t>30</t>
    </r>
    <r>
      <rPr>
        <sz val="16"/>
        <rFont val="方正小标宋简体"/>
        <charset val="134"/>
      </rPr>
      <t>日）</t>
    </r>
  </si>
  <si>
    <t>实事项目</t>
  </si>
  <si>
    <t>工  作  目  标</t>
  </si>
  <si>
    <t>责任单位</t>
  </si>
  <si>
    <t>全市指标</t>
  </si>
  <si>
    <t>市本级</t>
  </si>
  <si>
    <t>婺城区</t>
  </si>
  <si>
    <t>金义新区（金东区）</t>
  </si>
  <si>
    <t>兰溪市</t>
  </si>
  <si>
    <t>东阳市</t>
  </si>
  <si>
    <t>义乌市</t>
  </si>
  <si>
    <t>永康市</t>
  </si>
  <si>
    <t>浦江县</t>
  </si>
  <si>
    <t>武义县</t>
  </si>
  <si>
    <t>磐安县</t>
  </si>
  <si>
    <t>金华开发区</t>
  </si>
  <si>
    <t>一、提升基层医疗和公共卫生服务水平</t>
  </si>
  <si>
    <r>
      <rPr>
        <sz val="10.5"/>
        <rFont val="仿宋_GB2312"/>
        <charset val="134"/>
      </rPr>
      <t>改造提升发热诊室</t>
    </r>
    <r>
      <rPr>
        <sz val="10.5"/>
        <rFont val="Times New Roman"/>
        <charset val="134"/>
      </rPr>
      <t>100</t>
    </r>
    <r>
      <rPr>
        <sz val="10.5"/>
        <rFont val="仿宋_GB2312"/>
        <charset val="134"/>
      </rPr>
      <t>家</t>
    </r>
  </si>
  <si>
    <t>市卫生健康委</t>
  </si>
  <si>
    <t>目标数</t>
  </si>
  <si>
    <t>/</t>
  </si>
  <si>
    <t>完成数</t>
  </si>
  <si>
    <t>完成率</t>
  </si>
  <si>
    <r>
      <rPr>
        <sz val="10.5"/>
        <rFont val="仿宋_GB2312"/>
        <charset val="134"/>
      </rPr>
      <t>新增村卫生室（社区卫生服务站）</t>
    </r>
    <r>
      <rPr>
        <sz val="10.5"/>
        <rFont val="Times New Roman"/>
        <charset val="134"/>
      </rPr>
      <t>80</t>
    </r>
    <r>
      <rPr>
        <sz val="10.5"/>
        <rFont val="仿宋_GB2312"/>
        <charset val="134"/>
      </rPr>
      <t>个</t>
    </r>
  </si>
  <si>
    <r>
      <rPr>
        <sz val="10.5"/>
        <rFont val="仿宋_GB2312"/>
        <charset val="134"/>
      </rPr>
      <t>实施传染病院区（病区）改造项目</t>
    </r>
    <r>
      <rPr>
        <sz val="10.5"/>
        <rFont val="Times New Roman"/>
        <charset val="134"/>
      </rPr>
      <t>15</t>
    </r>
    <r>
      <rPr>
        <sz val="10.5"/>
        <rFont val="仿宋_GB2312"/>
        <charset val="134"/>
      </rPr>
      <t>个</t>
    </r>
  </si>
  <si>
    <r>
      <rPr>
        <sz val="10.5"/>
        <rFont val="仿宋_GB2312"/>
        <charset val="134"/>
      </rPr>
      <t>培训基层卫生技术人员</t>
    </r>
    <r>
      <rPr>
        <sz val="10.5"/>
        <rFont val="Times New Roman"/>
        <charset val="134"/>
      </rPr>
      <t>10000</t>
    </r>
    <r>
      <rPr>
        <sz val="10.5"/>
        <rFont val="仿宋_GB2312"/>
        <charset val="134"/>
      </rPr>
      <t>人次</t>
    </r>
  </si>
  <si>
    <t>二、保障食品药品安全</t>
  </si>
  <si>
    <r>
      <rPr>
        <sz val="10.5"/>
        <rFont val="仿宋_GB2312"/>
        <charset val="134"/>
      </rPr>
      <t>建成食品生产企业“阳光工厂”</t>
    </r>
    <r>
      <rPr>
        <sz val="10.5"/>
        <rFont val="Times New Roman"/>
        <charset val="134"/>
      </rPr>
      <t>120</t>
    </r>
    <r>
      <rPr>
        <sz val="10.5"/>
        <rFont val="仿宋_GB2312"/>
        <charset val="134"/>
      </rPr>
      <t>家</t>
    </r>
  </si>
  <si>
    <t>市市场监管局
市教育局
市卫生健康委
市医保局</t>
  </si>
  <si>
    <r>
      <rPr>
        <sz val="10"/>
        <rFont val="仿宋_GB2312"/>
        <charset val="134"/>
      </rPr>
      <t>农村家宴“阳光厨房”</t>
    </r>
    <r>
      <rPr>
        <sz val="10"/>
        <rFont val="Times New Roman"/>
        <charset val="134"/>
      </rPr>
      <t>100</t>
    </r>
    <r>
      <rPr>
        <sz val="10"/>
        <rFont val="仿宋_GB2312"/>
        <charset val="134"/>
      </rPr>
      <t>家，实现学校食堂“阳光厨房”全覆盖</t>
    </r>
  </si>
  <si>
    <r>
      <rPr>
        <sz val="10.5"/>
        <rFont val="仿宋_GB2312"/>
        <charset val="134"/>
      </rPr>
      <t>新增全程可追溯的食品生产经营主体</t>
    </r>
    <r>
      <rPr>
        <sz val="10.5"/>
        <rFont val="Times New Roman"/>
        <charset val="134"/>
      </rPr>
      <t>600</t>
    </r>
    <r>
      <rPr>
        <sz val="10.5"/>
        <rFont val="仿宋_GB2312"/>
        <charset val="134"/>
      </rPr>
      <t>家</t>
    </r>
  </si>
  <si>
    <r>
      <rPr>
        <sz val="10.5"/>
        <rFont val="仿宋_GB2312"/>
        <charset val="134"/>
      </rPr>
      <t>建设民生药事服务站</t>
    </r>
    <r>
      <rPr>
        <sz val="10.5"/>
        <rFont val="Times New Roman"/>
        <charset val="134"/>
      </rPr>
      <t>30</t>
    </r>
    <r>
      <rPr>
        <sz val="10.5"/>
        <rFont val="仿宋_GB2312"/>
        <charset val="134"/>
      </rPr>
      <t>家</t>
    </r>
  </si>
  <si>
    <t>由市市场监管局统一组织建设</t>
  </si>
  <si>
    <t>三、推进中小学校（幼儿园）建设</t>
  </si>
  <si>
    <r>
      <rPr>
        <sz val="10.5"/>
        <rFont val="仿宋_GB2312"/>
        <charset val="134"/>
      </rPr>
      <t>启动新（改扩）建公办幼儿园</t>
    </r>
    <r>
      <rPr>
        <sz val="10.5"/>
        <rFont val="Times New Roman"/>
        <charset val="134"/>
      </rPr>
      <t>30</t>
    </r>
    <r>
      <rPr>
        <sz val="10.5"/>
        <rFont val="仿宋_GB2312"/>
        <charset val="134"/>
      </rPr>
      <t>所</t>
    </r>
  </si>
  <si>
    <t>市教育局</t>
  </si>
  <si>
    <r>
      <rPr>
        <sz val="10.5"/>
        <rFont val="仿宋_GB2312"/>
        <charset val="134"/>
      </rPr>
      <t>新增学位（幼儿园）</t>
    </r>
    <r>
      <rPr>
        <sz val="10.5"/>
        <rFont val="Times New Roman"/>
        <charset val="134"/>
      </rPr>
      <t>10000</t>
    </r>
    <r>
      <rPr>
        <sz val="10.5"/>
        <rFont val="仿宋_GB2312"/>
        <charset val="134"/>
      </rPr>
      <t>个</t>
    </r>
  </si>
  <si>
    <r>
      <rPr>
        <sz val="10.5"/>
        <rFont val="仿宋_GB2312"/>
        <charset val="134"/>
      </rPr>
      <t>启动新（改扩）建中小学</t>
    </r>
    <r>
      <rPr>
        <sz val="10.5"/>
        <rFont val="Times New Roman"/>
        <charset val="134"/>
      </rPr>
      <t>30</t>
    </r>
    <r>
      <rPr>
        <sz val="10.5"/>
        <rFont val="仿宋_GB2312"/>
        <charset val="134"/>
      </rPr>
      <t>所</t>
    </r>
  </si>
  <si>
    <r>
      <rPr>
        <sz val="10.5"/>
        <rFont val="仿宋_GB2312"/>
        <charset val="134"/>
      </rPr>
      <t>新增学位（中小学）</t>
    </r>
    <r>
      <rPr>
        <sz val="10.5"/>
        <rFont val="Times New Roman"/>
        <charset val="134"/>
      </rPr>
      <t>20000</t>
    </r>
    <r>
      <rPr>
        <sz val="10.5"/>
        <rFont val="仿宋_GB2312"/>
        <charset val="134"/>
      </rPr>
      <t>个</t>
    </r>
  </si>
  <si>
    <r>
      <rPr>
        <sz val="10.5"/>
        <rFont val="仿宋_GB2312"/>
        <charset val="134"/>
      </rPr>
      <t>新增城乡教育共同体结对学校（校区）</t>
    </r>
    <r>
      <rPr>
        <sz val="10.5"/>
        <rFont val="Times New Roman"/>
        <charset val="134"/>
      </rPr>
      <t>151</t>
    </r>
    <r>
      <rPr>
        <sz val="10.5"/>
        <rFont val="仿宋_GB2312"/>
        <charset val="134"/>
      </rPr>
      <t>家</t>
    </r>
  </si>
  <si>
    <r>
      <rPr>
        <sz val="10.5"/>
        <rFont val="仿宋_GB2312"/>
        <charset val="134"/>
      </rPr>
      <t>按照应装尽装原则</t>
    </r>
    <r>
      <rPr>
        <sz val="10.5"/>
        <rFont val="Times New Roman"/>
        <charset val="134"/>
      </rPr>
      <t>,</t>
    </r>
    <r>
      <rPr>
        <sz val="10.5"/>
        <rFont val="仿宋_GB2312"/>
        <charset val="134"/>
      </rPr>
      <t>完成</t>
    </r>
    <r>
      <rPr>
        <sz val="10.5"/>
        <rFont val="Times New Roman"/>
        <charset val="134"/>
      </rPr>
      <t>5000</t>
    </r>
    <r>
      <rPr>
        <sz val="10.5"/>
        <rFont val="仿宋_GB2312"/>
        <charset val="134"/>
      </rPr>
      <t>间教室的空调安装</t>
    </r>
  </si>
  <si>
    <r>
      <rPr>
        <sz val="9"/>
        <rFont val="仿宋_GB2312"/>
        <charset val="134"/>
      </rPr>
      <t>实现全市</t>
    </r>
    <r>
      <rPr>
        <sz val="9"/>
        <rFont val="Times New Roman"/>
        <charset val="134"/>
      </rPr>
      <t>448</t>
    </r>
    <r>
      <rPr>
        <sz val="9"/>
        <rFont val="仿宋_GB2312"/>
        <charset val="134"/>
      </rPr>
      <t>所小学放学后校内托管服务全覆盖，努力解决小学“放学早、接送难”问题</t>
    </r>
  </si>
  <si>
    <t>四、完善交通设施和改善停车条件</t>
  </si>
  <si>
    <r>
      <rPr>
        <sz val="10.5"/>
        <rFont val="仿宋_GB2312"/>
        <charset val="134"/>
      </rPr>
      <t>全市完成“断头路”贯通</t>
    </r>
    <r>
      <rPr>
        <sz val="10.5"/>
        <rFont val="Times New Roman"/>
        <charset val="134"/>
      </rPr>
      <t>16</t>
    </r>
    <r>
      <rPr>
        <sz val="10.5"/>
        <rFont val="仿宋_GB2312"/>
        <charset val="134"/>
      </rPr>
      <t>条（其中市区</t>
    </r>
    <r>
      <rPr>
        <sz val="10.5"/>
        <rFont val="Times New Roman"/>
        <charset val="134"/>
      </rPr>
      <t>5</t>
    </r>
    <r>
      <rPr>
        <sz val="10.5"/>
        <rFont val="仿宋_GB2312"/>
        <charset val="134"/>
      </rPr>
      <t>条）</t>
    </r>
  </si>
  <si>
    <t>市建设局</t>
  </si>
  <si>
    <r>
      <rPr>
        <sz val="9"/>
        <rFont val="仿宋_GB2312"/>
        <charset val="134"/>
      </rPr>
      <t>新建（改造）公交站点</t>
    </r>
    <r>
      <rPr>
        <sz val="9"/>
        <rFont val="Times New Roman"/>
        <charset val="134"/>
      </rPr>
      <t>180</t>
    </r>
    <r>
      <rPr>
        <sz val="9"/>
        <rFont val="仿宋_GB2312"/>
        <charset val="134"/>
      </rPr>
      <t>个（农村公交停靠站</t>
    </r>
    <r>
      <rPr>
        <sz val="9"/>
        <rFont val="Times New Roman"/>
        <charset val="134"/>
      </rPr>
      <t>100</t>
    </r>
    <r>
      <rPr>
        <sz val="9"/>
        <rFont val="仿宋_GB2312"/>
        <charset val="134"/>
      </rPr>
      <t>个），其中市区</t>
    </r>
    <r>
      <rPr>
        <sz val="9"/>
        <rFont val="Times New Roman"/>
        <charset val="134"/>
      </rPr>
      <t>62</t>
    </r>
    <r>
      <rPr>
        <sz val="9"/>
        <rFont val="仿宋_GB2312"/>
        <charset val="134"/>
      </rPr>
      <t>个（农村公交停靠站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个）</t>
    </r>
  </si>
  <si>
    <t>市治堵办
市交通运输局
市创建办
市公安局
市资规局
市农业农村局
市行政执法局</t>
  </si>
  <si>
    <r>
      <rPr>
        <sz val="9"/>
        <rFont val="仿宋_GB2312"/>
        <charset val="134"/>
      </rPr>
      <t>实施道路停车设施规范提档，新增停车位</t>
    </r>
    <r>
      <rPr>
        <sz val="9"/>
        <rFont val="Times New Roman"/>
        <charset val="134"/>
      </rPr>
      <t>10000</t>
    </r>
    <r>
      <rPr>
        <sz val="9"/>
        <rFont val="仿宋_GB2312"/>
        <charset val="134"/>
      </rPr>
      <t>个（其中市区</t>
    </r>
    <r>
      <rPr>
        <sz val="9"/>
        <rFont val="Times New Roman"/>
        <charset val="134"/>
      </rPr>
      <t>5000</t>
    </r>
    <r>
      <rPr>
        <sz val="9"/>
        <rFont val="仿宋_GB2312"/>
        <charset val="134"/>
      </rPr>
      <t>个）</t>
    </r>
  </si>
  <si>
    <t>五、实施老旧小区设施改造提升</t>
  </si>
  <si>
    <r>
      <rPr>
        <sz val="10.5"/>
        <rFont val="仿宋_GB2312"/>
        <charset val="134"/>
      </rPr>
      <t>全市完成老旧小区设施改造</t>
    </r>
    <r>
      <rPr>
        <sz val="10.5"/>
        <rFont val="Times New Roman"/>
        <charset val="134"/>
      </rPr>
      <t>60</t>
    </r>
    <r>
      <rPr>
        <sz val="10.5"/>
        <rFont val="仿宋_GB2312"/>
        <charset val="134"/>
      </rPr>
      <t>个</t>
    </r>
  </si>
  <si>
    <t>市建设局
市资规局
市市场监管局
市行政执法局
金华电业局</t>
  </si>
  <si>
    <r>
      <rPr>
        <sz val="8"/>
        <rFont val="仿宋_GB2312"/>
        <charset val="134"/>
      </rPr>
      <t>总体进度</t>
    </r>
    <r>
      <rPr>
        <sz val="8"/>
        <rFont val="Times New Roman"/>
        <charset val="134"/>
      </rPr>
      <t>30.00%</t>
    </r>
  </si>
  <si>
    <t>施工阶段</t>
  </si>
  <si>
    <r>
      <rPr>
        <sz val="10.5"/>
        <rFont val="仿宋_GB2312"/>
        <charset val="134"/>
      </rPr>
      <t>开展加装电梯试点工作，新加装电梯</t>
    </r>
    <r>
      <rPr>
        <sz val="10.5"/>
        <rFont val="Times New Roman"/>
        <charset val="134"/>
      </rPr>
      <t>30</t>
    </r>
    <r>
      <rPr>
        <sz val="10.5"/>
        <rFont val="仿宋_GB2312"/>
        <charset val="134"/>
      </rPr>
      <t>台以上</t>
    </r>
  </si>
  <si>
    <r>
      <rPr>
        <sz val="8"/>
        <rFont val="仿宋_GB2312"/>
        <charset val="134"/>
      </rPr>
      <t>对</t>
    </r>
    <r>
      <rPr>
        <sz val="8"/>
        <rFont val="Times New Roman"/>
        <charset val="134"/>
      </rPr>
      <t>60</t>
    </r>
    <r>
      <rPr>
        <sz val="8"/>
        <rFont val="仿宋_GB2312"/>
        <charset val="134"/>
      </rPr>
      <t>个高层住宅及需要二次加压的多层住宅小区二次供水设施进行改造，改善水质、优化服务、保障安全</t>
    </r>
  </si>
  <si>
    <t>六、提升养老和助残帮困服务水平</t>
  </si>
  <si>
    <r>
      <rPr>
        <sz val="10.5"/>
        <rFont val="仿宋_GB2312"/>
        <charset val="134"/>
      </rPr>
      <t>建设乡镇（街道）居家养老服务中心</t>
    </r>
    <r>
      <rPr>
        <sz val="10.5"/>
        <rFont val="Times New Roman"/>
        <charset val="134"/>
      </rPr>
      <t>42</t>
    </r>
    <r>
      <rPr>
        <sz val="10.5"/>
        <rFont val="仿宋_GB2312"/>
        <charset val="134"/>
      </rPr>
      <t>家</t>
    </r>
  </si>
  <si>
    <t>市民政局
市委组织部
市卫生健康委
市退役军人事务局</t>
  </si>
  <si>
    <r>
      <rPr>
        <sz val="10.5"/>
        <rFont val="仿宋_GB2312"/>
        <charset val="134"/>
      </rPr>
      <t>困难老年人家庭适老化改造</t>
    </r>
    <r>
      <rPr>
        <sz val="10.5"/>
        <rFont val="Times New Roman"/>
        <charset val="134"/>
      </rPr>
      <t>2000</t>
    </r>
    <r>
      <rPr>
        <sz val="10.5"/>
        <rFont val="仿宋_GB2312"/>
        <charset val="134"/>
      </rPr>
      <t>户</t>
    </r>
  </si>
  <si>
    <r>
      <rPr>
        <sz val="10.5"/>
        <rFont val="仿宋_GB2312"/>
        <charset val="134"/>
      </rPr>
      <t>试点实施康养联合体</t>
    </r>
    <r>
      <rPr>
        <sz val="10.5"/>
        <rFont val="Times New Roman"/>
        <charset val="134"/>
      </rPr>
      <t>10</t>
    </r>
    <r>
      <rPr>
        <sz val="10.5"/>
        <rFont val="仿宋_GB2312"/>
        <charset val="134"/>
      </rPr>
      <t>家</t>
    </r>
  </si>
  <si>
    <r>
      <rPr>
        <sz val="10.5"/>
        <rFont val="仿宋_GB2312"/>
        <charset val="134"/>
      </rPr>
      <t>建设乡镇（街道）社会工作站</t>
    </r>
    <r>
      <rPr>
        <sz val="10.5"/>
        <rFont val="Times New Roman"/>
        <charset val="134"/>
      </rPr>
      <t>50</t>
    </r>
    <r>
      <rPr>
        <sz val="10.5"/>
        <rFont val="仿宋_GB2312"/>
        <charset val="134"/>
      </rPr>
      <t>家</t>
    </r>
  </si>
  <si>
    <r>
      <rPr>
        <sz val="8"/>
        <rFont val="仿宋_GB2312"/>
        <charset val="134"/>
      </rPr>
      <t>建设和提升改造用于智力残疾、精神残疾和其他重度残疾人日间照料和辅助性就业的</t>
    </r>
    <r>
      <rPr>
        <sz val="8"/>
        <rFont val="Times New Roman"/>
        <charset val="134"/>
      </rPr>
      <t>“</t>
    </r>
    <r>
      <rPr>
        <sz val="8"/>
        <rFont val="仿宋_GB2312"/>
        <charset val="134"/>
      </rPr>
      <t>残疾人之家</t>
    </r>
    <r>
      <rPr>
        <sz val="8"/>
        <rFont val="Times New Roman"/>
        <charset val="134"/>
      </rPr>
      <t>”50</t>
    </r>
    <r>
      <rPr>
        <sz val="8"/>
        <rFont val="仿宋_GB2312"/>
        <charset val="134"/>
      </rPr>
      <t>个</t>
    </r>
  </si>
  <si>
    <t>市残联
市发改委
市教育局
市民政局
市财政局
市人力社保局
市卫生健康委
市市场监管局
市税务局</t>
  </si>
  <si>
    <r>
      <rPr>
        <sz val="10.5"/>
        <rFont val="仿宋_GB2312"/>
        <charset val="134"/>
      </rPr>
      <t>提升建设</t>
    </r>
    <r>
      <rPr>
        <sz val="10.5"/>
        <rFont val="Times New Roman"/>
        <charset val="134"/>
      </rPr>
      <t>10</t>
    </r>
    <r>
      <rPr>
        <sz val="10.5"/>
        <rFont val="仿宋_GB2312"/>
        <charset val="134"/>
      </rPr>
      <t>家规范化残疾儿童康复机构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</si>
  <si>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家</t>
    </r>
    <r>
      <rPr>
        <sz val="11"/>
        <rFont val="Times New Roman"/>
        <charset val="134"/>
      </rPr>
      <t>60%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家</t>
    </r>
    <r>
      <rPr>
        <sz val="11"/>
        <rFont val="Times New Roman"/>
        <charset val="134"/>
      </rPr>
      <t>40%</t>
    </r>
  </si>
  <si>
    <r>
      <rPr>
        <sz val="11"/>
        <rFont val="宋体"/>
        <charset val="134"/>
      </rPr>
      <t>各</t>
    </r>
    <r>
      <rPr>
        <sz val="11"/>
        <rFont val="Times New Roman"/>
        <charset val="134"/>
      </rPr>
      <t>60%</t>
    </r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</si>
  <si>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家</t>
    </r>
    <r>
      <rPr>
        <sz val="11"/>
        <rFont val="Times New Roman"/>
        <charset val="134"/>
      </rPr>
      <t>60%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家</t>
    </r>
    <r>
      <rPr>
        <sz val="11"/>
        <rFont val="Times New Roman"/>
        <charset val="134"/>
      </rPr>
      <t>40%</t>
    </r>
  </si>
  <si>
    <r>
      <rPr>
        <sz val="10.5"/>
        <rFont val="仿宋_GB2312"/>
        <charset val="134"/>
      </rPr>
      <t>七、实施全民防诈骗</t>
    </r>
    <r>
      <rPr>
        <sz val="10.5"/>
        <rFont val="Times New Roman"/>
        <charset val="134"/>
      </rPr>
      <t>“</t>
    </r>
    <r>
      <rPr>
        <sz val="10.5"/>
        <rFont val="仿宋_GB2312"/>
        <charset val="134"/>
      </rPr>
      <t>走心</t>
    </r>
    <r>
      <rPr>
        <sz val="10.5"/>
        <rFont val="Times New Roman"/>
        <charset val="134"/>
      </rPr>
      <t>”</t>
    </r>
    <r>
      <rPr>
        <sz val="10.5"/>
        <rFont val="仿宋_GB2312"/>
        <charset val="134"/>
      </rPr>
      <t>工程</t>
    </r>
  </si>
  <si>
    <t>万人发案率低于全省平均值</t>
  </si>
  <si>
    <t>市公安局
市委政法委
市打击治理电信网络诈骗违法犯罪联席会议成员单位</t>
  </si>
  <si>
    <t>低于全省平均值</t>
  </si>
  <si>
    <t>该项指标需根据年底统计数据进行评估</t>
  </si>
  <si>
    <r>
      <rPr>
        <sz val="10.5"/>
        <rFont val="仿宋_GB2312"/>
        <charset val="134"/>
      </rPr>
      <t>组建</t>
    </r>
    <r>
      <rPr>
        <sz val="10.5"/>
        <rFont val="Times New Roman"/>
        <charset val="134"/>
      </rPr>
      <t>147</t>
    </r>
    <r>
      <rPr>
        <sz val="10.5"/>
        <rFont val="仿宋_GB2312"/>
        <charset val="134"/>
      </rPr>
      <t>支专业宣讲团</t>
    </r>
  </si>
  <si>
    <r>
      <rPr>
        <sz val="10.5"/>
        <rFont val="仿宋_GB2312"/>
        <charset val="134"/>
      </rPr>
      <t>创建</t>
    </r>
    <r>
      <rPr>
        <sz val="10.5"/>
        <rFont val="Times New Roman"/>
        <charset val="134"/>
      </rPr>
      <t>323</t>
    </r>
    <r>
      <rPr>
        <sz val="10.5"/>
        <rFont val="仿宋_GB2312"/>
        <charset val="134"/>
      </rPr>
      <t>个“无骗社区（村）”</t>
    </r>
  </si>
  <si>
    <r>
      <rPr>
        <sz val="10.5"/>
        <rFont val="宋体"/>
        <charset val="134"/>
      </rPr>
      <t>该项指标需根据年底统计数据进行评估</t>
    </r>
    <r>
      <rPr>
        <sz val="10.5"/>
        <rFont val="Times New Roman"/>
        <charset val="134"/>
      </rPr>
      <t xml:space="preserve">
</t>
    </r>
  </si>
  <si>
    <t>全市所有高校(高职院校)建成“无骗校园”</t>
  </si>
  <si>
    <r>
      <rPr>
        <sz val="10.5"/>
        <rFont val="仿宋_GB2312"/>
        <charset val="134"/>
      </rPr>
      <t>通过技防拦截避免群众被骗数不少于</t>
    </r>
    <r>
      <rPr>
        <sz val="10.5"/>
        <rFont val="Times New Roman"/>
        <charset val="134"/>
      </rPr>
      <t>25000</t>
    </r>
    <r>
      <rPr>
        <sz val="10.5"/>
        <rFont val="仿宋_GB2312"/>
        <charset val="134"/>
      </rPr>
      <t>人</t>
    </r>
  </si>
  <si>
    <r>
      <rPr>
        <sz val="10.5"/>
        <rFont val="仿宋_GB2312"/>
        <charset val="134"/>
      </rPr>
      <t>为群众追赃返赃</t>
    </r>
    <r>
      <rPr>
        <sz val="10.5"/>
        <rFont val="Times New Roman"/>
        <charset val="134"/>
      </rPr>
      <t>1</t>
    </r>
    <r>
      <rPr>
        <sz val="10.5"/>
        <rFont val="仿宋_GB2312"/>
        <charset val="134"/>
      </rPr>
      <t>亿元以上</t>
    </r>
  </si>
  <si>
    <r>
      <rPr>
        <sz val="10.5"/>
        <rFont val="Times New Roman"/>
        <charset val="134"/>
      </rPr>
      <t>1</t>
    </r>
    <r>
      <rPr>
        <sz val="10.5"/>
        <rFont val="仿宋_GB2312"/>
        <charset val="134"/>
      </rPr>
      <t>亿元以上</t>
    </r>
  </si>
  <si>
    <r>
      <rPr>
        <sz val="10.5"/>
        <rFont val="Times New Roman"/>
        <charset val="134"/>
      </rPr>
      <t>809</t>
    </r>
    <r>
      <rPr>
        <sz val="10.5"/>
        <rFont val="宋体"/>
        <charset val="134"/>
      </rPr>
      <t>万元以上</t>
    </r>
  </si>
  <si>
    <r>
      <rPr>
        <sz val="10.5"/>
        <rFont val="Times New Roman"/>
        <charset val="134"/>
      </rPr>
      <t>664</t>
    </r>
    <r>
      <rPr>
        <sz val="10.5"/>
        <rFont val="宋体"/>
        <charset val="134"/>
      </rPr>
      <t>万元以上</t>
    </r>
  </si>
  <si>
    <r>
      <rPr>
        <sz val="10.5"/>
        <rFont val="Times New Roman"/>
        <charset val="134"/>
      </rPr>
      <t>814</t>
    </r>
    <r>
      <rPr>
        <sz val="10.5"/>
        <rFont val="宋体"/>
        <charset val="134"/>
      </rPr>
      <t>万元以上</t>
    </r>
  </si>
  <si>
    <r>
      <rPr>
        <sz val="10.5"/>
        <rFont val="Times New Roman"/>
        <charset val="134"/>
      </rPr>
      <t>817</t>
    </r>
    <r>
      <rPr>
        <sz val="10.5"/>
        <rFont val="宋体"/>
        <charset val="134"/>
      </rPr>
      <t>万元以上</t>
    </r>
  </si>
  <si>
    <r>
      <rPr>
        <sz val="10.5"/>
        <rFont val="Times New Roman"/>
        <charset val="134"/>
      </rPr>
      <t>3215</t>
    </r>
    <r>
      <rPr>
        <sz val="10.5"/>
        <rFont val="宋体"/>
        <charset val="134"/>
      </rPr>
      <t>万元以上</t>
    </r>
  </si>
  <si>
    <r>
      <rPr>
        <sz val="10.5"/>
        <rFont val="Times New Roman"/>
        <charset val="134"/>
      </rPr>
      <t>1203</t>
    </r>
    <r>
      <rPr>
        <sz val="10.5"/>
        <rFont val="宋体"/>
        <charset val="134"/>
      </rPr>
      <t>万元以上</t>
    </r>
  </si>
  <si>
    <r>
      <rPr>
        <sz val="10.5"/>
        <rFont val="Times New Roman"/>
        <charset val="134"/>
      </rPr>
      <t>431</t>
    </r>
    <r>
      <rPr>
        <sz val="10.5"/>
        <rFont val="宋体"/>
        <charset val="134"/>
      </rPr>
      <t>万元以上</t>
    </r>
  </si>
  <si>
    <r>
      <rPr>
        <sz val="10.5"/>
        <rFont val="Times New Roman"/>
        <charset val="134"/>
      </rPr>
      <t>426</t>
    </r>
    <r>
      <rPr>
        <sz val="10.5"/>
        <rFont val="宋体"/>
        <charset val="134"/>
      </rPr>
      <t>万元以上</t>
    </r>
  </si>
  <si>
    <r>
      <rPr>
        <sz val="10.5"/>
        <rFont val="Times New Roman"/>
        <charset val="134"/>
      </rPr>
      <t>167</t>
    </r>
    <r>
      <rPr>
        <sz val="10.5"/>
        <rFont val="宋体"/>
        <charset val="134"/>
      </rPr>
      <t>万元以上</t>
    </r>
  </si>
  <si>
    <r>
      <rPr>
        <sz val="10.5"/>
        <rFont val="Times New Roman"/>
        <charset val="134"/>
      </rPr>
      <t>1453</t>
    </r>
    <r>
      <rPr>
        <sz val="10.5"/>
        <rFont val="宋体"/>
        <charset val="134"/>
      </rPr>
      <t>万元以上</t>
    </r>
  </si>
  <si>
    <r>
      <rPr>
        <sz val="10.5"/>
        <rFont val="仿宋_GB2312"/>
        <charset val="134"/>
      </rPr>
      <t>八、积极建设</t>
    </r>
    <r>
      <rPr>
        <sz val="10.5"/>
        <rFont val="Times New Roman"/>
        <charset val="134"/>
      </rPr>
      <t>“</t>
    </r>
    <r>
      <rPr>
        <sz val="10.5"/>
        <rFont val="仿宋_GB2312"/>
        <charset val="134"/>
      </rPr>
      <t>全民阅读</t>
    </r>
    <r>
      <rPr>
        <sz val="10.5"/>
        <rFont val="Times New Roman"/>
        <charset val="134"/>
      </rPr>
      <t>+</t>
    </r>
    <r>
      <rPr>
        <sz val="10.5"/>
        <rFont val="仿宋_GB2312"/>
        <charset val="134"/>
      </rPr>
      <t>全民健身</t>
    </r>
    <r>
      <rPr>
        <sz val="10.5"/>
        <rFont val="Times New Roman"/>
        <charset val="134"/>
      </rPr>
      <t>”</t>
    </r>
    <r>
      <rPr>
        <sz val="10.5"/>
        <rFont val="仿宋_GB2312"/>
        <charset val="134"/>
      </rPr>
      <t>活动场所</t>
    </r>
  </si>
  <si>
    <r>
      <rPr>
        <sz val="10.5"/>
        <rFont val="仿宋_GB2312"/>
        <charset val="134"/>
      </rPr>
      <t>新增阅读自助服务点</t>
    </r>
    <r>
      <rPr>
        <sz val="10.5"/>
        <rFont val="Times New Roman"/>
        <charset val="134"/>
      </rPr>
      <t>92</t>
    </r>
    <r>
      <rPr>
        <sz val="10.5"/>
        <rFont val="仿宋_GB2312"/>
        <charset val="134"/>
      </rPr>
      <t>家</t>
    </r>
  </si>
  <si>
    <t>市文广旅游局</t>
  </si>
  <si>
    <r>
      <rPr>
        <sz val="8"/>
        <rFont val="宋体"/>
        <charset val="134"/>
      </rPr>
      <t>工程进度</t>
    </r>
    <r>
      <rPr>
        <sz val="8"/>
        <rFont val="Times New Roman"/>
        <charset val="134"/>
      </rPr>
      <t>50%</t>
    </r>
  </si>
  <si>
    <r>
      <rPr>
        <sz val="10.5"/>
        <rFont val="仿宋_GB2312"/>
        <charset val="134"/>
      </rPr>
      <t>新增</t>
    </r>
    <r>
      <rPr>
        <sz val="10.5"/>
        <rFont val="Times New Roman"/>
        <charset val="134"/>
      </rPr>
      <t>“</t>
    </r>
    <r>
      <rPr>
        <sz val="10.5"/>
        <rFont val="仿宋_GB2312"/>
        <charset val="134"/>
      </rPr>
      <t>悦读吧</t>
    </r>
    <r>
      <rPr>
        <sz val="10.5"/>
        <rFont val="Times New Roman"/>
        <charset val="134"/>
      </rPr>
      <t>”</t>
    </r>
    <r>
      <rPr>
        <sz val="10.5"/>
        <rFont val="仿宋_GB2312"/>
        <charset val="134"/>
      </rPr>
      <t>自助图书馆</t>
    </r>
    <r>
      <rPr>
        <sz val="10.5"/>
        <rFont val="Times New Roman"/>
        <charset val="134"/>
      </rPr>
      <t>8</t>
    </r>
    <r>
      <rPr>
        <sz val="10.5"/>
        <rFont val="仿宋_GB2312"/>
        <charset val="134"/>
      </rPr>
      <t>家</t>
    </r>
  </si>
  <si>
    <r>
      <rPr>
        <sz val="10.5"/>
        <rFont val="仿宋_GB2312"/>
        <charset val="134"/>
      </rPr>
      <t>推进</t>
    </r>
    <r>
      <rPr>
        <sz val="10.5"/>
        <rFont val="Times New Roman"/>
        <charset val="134"/>
      </rPr>
      <t>“e</t>
    </r>
    <r>
      <rPr>
        <sz val="10.5"/>
        <rFont val="仿宋_GB2312"/>
        <charset val="134"/>
      </rPr>
      <t>家书房</t>
    </r>
    <r>
      <rPr>
        <sz val="10.5"/>
        <rFont val="Times New Roman"/>
        <charset val="134"/>
      </rPr>
      <t>”</t>
    </r>
    <r>
      <rPr>
        <sz val="10.5"/>
        <rFont val="仿宋_GB2312"/>
        <charset val="134"/>
      </rPr>
      <t>进社区、进农村文化礼堂</t>
    </r>
    <r>
      <rPr>
        <sz val="10.5"/>
        <rFont val="Times New Roman"/>
        <charset val="134"/>
      </rPr>
      <t>1000</t>
    </r>
    <r>
      <rPr>
        <sz val="10.5"/>
        <rFont val="仿宋_GB2312"/>
        <charset val="134"/>
      </rPr>
      <t>家</t>
    </r>
  </si>
  <si>
    <r>
      <rPr>
        <sz val="10.5"/>
        <rFont val="仿宋_GB2312"/>
        <charset val="134"/>
      </rPr>
      <t>提升</t>
    </r>
    <r>
      <rPr>
        <sz val="10.5"/>
        <rFont val="Times New Roman"/>
        <charset val="134"/>
      </rPr>
      <t>50</t>
    </r>
    <r>
      <rPr>
        <sz val="10.5"/>
        <rFont val="仿宋_GB2312"/>
        <charset val="134"/>
      </rPr>
      <t>个乡镇（街道）综合文化站图书室实现图书通借通还功能</t>
    </r>
  </si>
  <si>
    <r>
      <rPr>
        <sz val="10.5"/>
        <rFont val="仿宋_GB2312"/>
        <charset val="134"/>
      </rPr>
      <t>新增体育公园（体育设施进公园）</t>
    </r>
    <r>
      <rPr>
        <sz val="10.5"/>
        <rFont val="Times New Roman"/>
        <charset val="134"/>
      </rPr>
      <t>10</t>
    </r>
    <r>
      <rPr>
        <sz val="10.5"/>
        <rFont val="仿宋_GB2312"/>
        <charset val="134"/>
      </rPr>
      <t>个</t>
    </r>
  </si>
  <si>
    <t>市体育局</t>
  </si>
  <si>
    <r>
      <rPr>
        <sz val="10.5"/>
        <rFont val="仿宋_GB2312"/>
        <charset val="134"/>
      </rPr>
      <t>新增足球场（含笼式）</t>
    </r>
    <r>
      <rPr>
        <sz val="10.5"/>
        <rFont val="Times New Roman"/>
        <charset val="134"/>
      </rPr>
      <t>10</t>
    </r>
    <r>
      <rPr>
        <sz val="10.5"/>
        <rFont val="仿宋_GB2312"/>
        <charset val="134"/>
      </rPr>
      <t>个</t>
    </r>
  </si>
  <si>
    <r>
      <rPr>
        <sz val="10.5"/>
        <rFont val="仿宋_GB2312"/>
        <charset val="134"/>
      </rPr>
      <t>新增中心村全民健身广场</t>
    </r>
    <r>
      <rPr>
        <sz val="10.5"/>
        <rFont val="Times New Roman"/>
        <charset val="134"/>
      </rPr>
      <t>11</t>
    </r>
    <r>
      <rPr>
        <sz val="10.5"/>
        <rFont val="仿宋_GB2312"/>
        <charset val="134"/>
      </rPr>
      <t>个</t>
    </r>
  </si>
  <si>
    <r>
      <rPr>
        <sz val="10.5"/>
        <rFont val="仿宋_GB2312"/>
        <charset val="134"/>
      </rPr>
      <t>新增社区多功能运动场</t>
    </r>
    <r>
      <rPr>
        <sz val="10.5"/>
        <rFont val="Times New Roman"/>
        <charset val="134"/>
      </rPr>
      <t>40</t>
    </r>
    <r>
      <rPr>
        <sz val="10.5"/>
        <rFont val="仿宋_GB2312"/>
        <charset val="134"/>
      </rPr>
      <t>个</t>
    </r>
  </si>
  <si>
    <r>
      <rPr>
        <sz val="10.5"/>
        <rFont val="仿宋_GB2312"/>
        <charset val="134"/>
      </rPr>
      <t>新增百姓健身房</t>
    </r>
    <r>
      <rPr>
        <sz val="10.5"/>
        <rFont val="Times New Roman"/>
        <charset val="134"/>
      </rPr>
      <t>60</t>
    </r>
    <r>
      <rPr>
        <sz val="10.5"/>
        <rFont val="仿宋_GB2312"/>
        <charset val="134"/>
      </rPr>
      <t>个</t>
    </r>
  </si>
  <si>
    <t>九、提升便民服务水平</t>
  </si>
  <si>
    <r>
      <rPr>
        <sz val="8"/>
        <rFont val="仿宋_GB2312"/>
        <charset val="134"/>
      </rPr>
      <t>推进政务服务</t>
    </r>
    <r>
      <rPr>
        <sz val="8"/>
        <rFont val="Times New Roman"/>
        <charset val="134"/>
      </rPr>
      <t>2.0</t>
    </r>
    <r>
      <rPr>
        <sz val="8"/>
        <rFont val="仿宋_GB2312"/>
        <charset val="134"/>
      </rPr>
      <t>建设向基层延伸，完成</t>
    </r>
    <r>
      <rPr>
        <sz val="8"/>
        <rFont val="Times New Roman"/>
        <charset val="134"/>
      </rPr>
      <t>1000</t>
    </r>
    <r>
      <rPr>
        <sz val="8"/>
        <rFont val="仿宋_GB2312"/>
        <charset val="134"/>
      </rPr>
      <t>个基层便民服务中心（</t>
    </r>
    <r>
      <rPr>
        <sz val="8"/>
        <rFont val="Times New Roman"/>
        <charset val="134"/>
      </rPr>
      <t>75</t>
    </r>
    <r>
      <rPr>
        <sz val="8"/>
        <rFont val="仿宋_GB2312"/>
        <charset val="134"/>
      </rPr>
      <t>个乡镇、街道便民服务中心，</t>
    </r>
    <r>
      <rPr>
        <sz val="8"/>
        <rFont val="Times New Roman"/>
        <charset val="134"/>
      </rPr>
      <t>925</t>
    </r>
    <r>
      <rPr>
        <sz val="8"/>
        <rFont val="仿宋_GB2312"/>
        <charset val="134"/>
      </rPr>
      <t>个村、社区便民服务点）政务服务</t>
    </r>
    <r>
      <rPr>
        <sz val="8"/>
        <rFont val="Times New Roman"/>
        <charset val="134"/>
      </rPr>
      <t>2.0</t>
    </r>
    <r>
      <rPr>
        <sz val="8"/>
        <rFont val="仿宋_GB2312"/>
        <charset val="134"/>
      </rPr>
      <t>信息化设备提升工作</t>
    </r>
  </si>
  <si>
    <t>市行政服务中心</t>
  </si>
  <si>
    <r>
      <rPr>
        <sz val="8"/>
        <rFont val="仿宋_GB2312"/>
        <charset val="134"/>
      </rPr>
      <t>优化基层群众</t>
    </r>
    <r>
      <rPr>
        <sz val="8"/>
        <rFont val="Times New Roman"/>
        <charset val="134"/>
      </rPr>
      <t>2.0</t>
    </r>
    <r>
      <rPr>
        <sz val="8"/>
        <rFont val="仿宋_GB2312"/>
        <charset val="134"/>
      </rPr>
      <t>事项办事体验，推进办件无差别同标准受理、办件数据全量实时汇聚、办件过程全流程监控，实际网办率达</t>
    </r>
    <r>
      <rPr>
        <sz val="8"/>
        <rFont val="Times New Roman"/>
        <charset val="134"/>
      </rPr>
      <t>80%</t>
    </r>
    <r>
      <rPr>
        <sz val="8"/>
        <rFont val="仿宋_GB2312"/>
        <charset val="134"/>
      </rPr>
      <t>以上</t>
    </r>
  </si>
  <si>
    <r>
      <rPr>
        <sz val="8"/>
        <rFont val="Times New Roman"/>
        <charset val="134"/>
      </rPr>
      <t>80%</t>
    </r>
    <r>
      <rPr>
        <sz val="8"/>
        <rFont val="宋体"/>
        <charset val="134"/>
      </rPr>
      <t>以上</t>
    </r>
  </si>
  <si>
    <r>
      <rPr>
        <sz val="10.5"/>
        <rFont val="仿宋_GB2312"/>
        <charset val="134"/>
      </rPr>
      <t>十、实施</t>
    </r>
    <r>
      <rPr>
        <sz val="10.5"/>
        <rFont val="Times New Roman"/>
        <charset val="134"/>
      </rPr>
      <t>“</t>
    </r>
    <r>
      <rPr>
        <sz val="10.5"/>
        <rFont val="仿宋_GB2312"/>
        <charset val="134"/>
      </rPr>
      <t>明眸摘镜</t>
    </r>
    <r>
      <rPr>
        <sz val="10.5"/>
        <rFont val="Times New Roman"/>
        <charset val="134"/>
      </rPr>
      <t>”</t>
    </r>
    <r>
      <rPr>
        <sz val="10.5"/>
        <rFont val="仿宋_GB2312"/>
        <charset val="134"/>
      </rPr>
      <t>护眼工程</t>
    </r>
  </si>
  <si>
    <r>
      <rPr>
        <sz val="9"/>
        <rFont val="仿宋_GB2312"/>
        <charset val="134"/>
      </rPr>
      <t>为辖区户籍</t>
    </r>
    <r>
      <rPr>
        <sz val="9"/>
        <rFont val="Times New Roman"/>
        <charset val="134"/>
      </rPr>
      <t>0—6</t>
    </r>
    <r>
      <rPr>
        <sz val="9"/>
        <rFont val="仿宋_GB2312"/>
        <charset val="134"/>
      </rPr>
      <t>岁儿童建立视力保健电子健康档案，建档率</t>
    </r>
    <r>
      <rPr>
        <sz val="9"/>
        <rFont val="Times New Roman"/>
        <charset val="134"/>
      </rPr>
      <t>90%</t>
    </r>
    <r>
      <rPr>
        <sz val="9"/>
        <rFont val="仿宋_GB2312"/>
        <charset val="134"/>
      </rPr>
      <t>以上</t>
    </r>
  </si>
  <si>
    <r>
      <rPr>
        <sz val="8"/>
        <rFont val="Times New Roman"/>
        <charset val="134"/>
      </rPr>
      <t>90%</t>
    </r>
    <r>
      <rPr>
        <sz val="8"/>
        <rFont val="宋体"/>
        <charset val="134"/>
      </rPr>
      <t>以上</t>
    </r>
  </si>
  <si>
    <r>
      <rPr>
        <sz val="9"/>
        <rFont val="仿宋_GB2312"/>
        <charset val="134"/>
      </rPr>
      <t>眼保健和视力免费检查覆盖率达</t>
    </r>
    <r>
      <rPr>
        <sz val="9"/>
        <rFont val="Times New Roman"/>
        <charset val="134"/>
      </rPr>
      <t>90%</t>
    </r>
    <r>
      <rPr>
        <sz val="9"/>
        <rFont val="仿宋_GB2312"/>
        <charset val="134"/>
      </rPr>
      <t>以上</t>
    </r>
  </si>
  <si>
    <t>90%以上</t>
  </si>
  <si>
    <r>
      <rPr>
        <sz val="9"/>
        <rFont val="仿宋_GB2312"/>
        <charset val="134"/>
      </rPr>
      <t>开展教室视觉环境优化行动，改造教室灯光</t>
    </r>
    <r>
      <rPr>
        <sz val="9"/>
        <rFont val="Times New Roman"/>
        <charset val="134"/>
      </rPr>
      <t>3000</t>
    </r>
    <r>
      <rPr>
        <sz val="9"/>
        <rFont val="仿宋_GB2312"/>
        <charset val="134"/>
      </rPr>
      <t>间</t>
    </r>
  </si>
  <si>
    <t>十一、努力解决群众车辆年检烦心事</t>
  </si>
  <si>
    <r>
      <rPr>
        <sz val="9"/>
        <rFont val="仿宋_GB2312"/>
        <charset val="134"/>
      </rPr>
      <t>完成车辆检测</t>
    </r>
    <r>
      <rPr>
        <sz val="9"/>
        <rFont val="Times New Roman"/>
        <charset val="134"/>
      </rPr>
      <t>“</t>
    </r>
    <r>
      <rPr>
        <sz val="9"/>
        <rFont val="仿宋_GB2312"/>
        <charset val="134"/>
      </rPr>
      <t>一件事</t>
    </r>
    <r>
      <rPr>
        <sz val="9"/>
        <rFont val="Times New Roman"/>
        <charset val="134"/>
      </rPr>
      <t>”</t>
    </r>
    <r>
      <rPr>
        <sz val="9"/>
        <rFont val="仿宋_GB2312"/>
        <charset val="134"/>
      </rPr>
      <t>集成改革，实现全市</t>
    </r>
    <r>
      <rPr>
        <sz val="9"/>
        <rFont val="Times New Roman"/>
        <charset val="134"/>
      </rPr>
      <t>34</t>
    </r>
    <r>
      <rPr>
        <sz val="9"/>
        <rFont val="仿宋_GB2312"/>
        <charset val="134"/>
      </rPr>
      <t>家汽车检测站软硬件环境大提升</t>
    </r>
  </si>
  <si>
    <t>市公安局
市市场监管局
市生态环境局</t>
  </si>
  <si>
    <r>
      <rPr>
        <sz val="9"/>
        <rFont val="仿宋_GB2312"/>
        <charset val="134"/>
      </rPr>
      <t>开展</t>
    </r>
    <r>
      <rPr>
        <sz val="9"/>
        <rFont val="Times New Roman"/>
        <charset val="134"/>
      </rPr>
      <t>100%</t>
    </r>
    <r>
      <rPr>
        <sz val="9"/>
        <rFont val="仿宋_GB2312"/>
        <charset val="134"/>
      </rPr>
      <t>全覆盖</t>
    </r>
    <r>
      <rPr>
        <sz val="9"/>
        <rFont val="Times New Roman"/>
        <charset val="134"/>
      </rPr>
      <t>“</t>
    </r>
    <r>
      <rPr>
        <sz val="9"/>
        <rFont val="仿宋_GB2312"/>
        <charset val="134"/>
      </rPr>
      <t>双随机</t>
    </r>
    <r>
      <rPr>
        <sz val="9"/>
        <rFont val="Times New Roman"/>
        <charset val="134"/>
      </rPr>
      <t>”</t>
    </r>
    <r>
      <rPr>
        <sz val="9"/>
        <rFont val="仿宋_GB2312"/>
        <charset val="134"/>
      </rPr>
      <t>监督检查，完善检测收费监管机制</t>
    </r>
  </si>
  <si>
    <r>
      <rPr>
        <sz val="9"/>
        <rFont val="仿宋_GB2312"/>
        <charset val="134"/>
      </rPr>
      <t>推行非营运小微型汽车环保免检年限延长至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年改革</t>
    </r>
  </si>
  <si>
    <t>十二、提升水库、山塘、干堤安全水平</t>
  </si>
  <si>
    <r>
      <rPr>
        <sz val="10.5"/>
        <rFont val="仿宋_GB2312"/>
        <charset val="134"/>
      </rPr>
      <t>新建改建水文测站</t>
    </r>
    <r>
      <rPr>
        <sz val="10.5"/>
        <rFont val="Times New Roman"/>
        <charset val="134"/>
      </rPr>
      <t>285</t>
    </r>
    <r>
      <rPr>
        <sz val="10.5"/>
        <rFont val="仿宋_GB2312"/>
        <charset val="134"/>
      </rPr>
      <t>个</t>
    </r>
  </si>
  <si>
    <t>市水利局</t>
  </si>
  <si>
    <r>
      <rPr>
        <sz val="10.5"/>
        <rFont val="仿宋_GB2312"/>
        <charset val="134"/>
      </rPr>
      <t>完成病险水库加固</t>
    </r>
    <r>
      <rPr>
        <sz val="10.5"/>
        <rFont val="Times New Roman"/>
        <charset val="134"/>
      </rPr>
      <t>27</t>
    </r>
    <r>
      <rPr>
        <sz val="10.5"/>
        <rFont val="仿宋_GB2312"/>
        <charset val="134"/>
      </rPr>
      <t>座</t>
    </r>
  </si>
  <si>
    <r>
      <rPr>
        <sz val="10.5"/>
        <rFont val="仿宋_GB2312"/>
        <charset val="134"/>
      </rPr>
      <t>整治病险山塘</t>
    </r>
    <r>
      <rPr>
        <sz val="10.5"/>
        <rFont val="Times New Roman"/>
        <charset val="134"/>
      </rPr>
      <t>90</t>
    </r>
    <r>
      <rPr>
        <sz val="10.5"/>
        <rFont val="仿宋_GB2312"/>
        <charset val="134"/>
      </rPr>
      <t>座</t>
    </r>
  </si>
  <si>
    <r>
      <rPr>
        <sz val="10.5"/>
        <rFont val="仿宋_GB2312"/>
        <charset val="134"/>
      </rPr>
      <t>完成干堤加固</t>
    </r>
    <r>
      <rPr>
        <sz val="10.5"/>
        <rFont val="Times New Roman"/>
        <charset val="134"/>
      </rPr>
      <t>11.5</t>
    </r>
    <r>
      <rPr>
        <sz val="10.5"/>
        <rFont val="仿宋_GB2312"/>
        <charset val="134"/>
      </rPr>
      <t>公里</t>
    </r>
  </si>
  <si>
    <r>
      <rPr>
        <sz val="10.5"/>
        <rFont val="仿宋_GB2312"/>
        <charset val="134"/>
      </rPr>
      <t>完成中小河流综合治理</t>
    </r>
    <r>
      <rPr>
        <sz val="10.5"/>
        <rFont val="Times New Roman"/>
        <charset val="134"/>
      </rPr>
      <t>65</t>
    </r>
    <r>
      <rPr>
        <sz val="10.5"/>
        <rFont val="仿宋_GB2312"/>
        <charset val="134"/>
      </rPr>
      <t>公里</t>
    </r>
  </si>
  <si>
    <r>
      <rPr>
        <sz val="10.5"/>
        <rFont val="仿宋_GB2312"/>
        <charset val="134"/>
      </rPr>
      <t>完成</t>
    </r>
    <r>
      <rPr>
        <sz val="10.5"/>
        <rFont val="Times New Roman"/>
        <charset val="134"/>
      </rPr>
      <t>100</t>
    </r>
    <r>
      <rPr>
        <sz val="10.5"/>
        <rFont val="仿宋_GB2312"/>
        <charset val="134"/>
      </rPr>
      <t>个农村池塘整治</t>
    </r>
  </si>
  <si>
    <r>
      <rPr>
        <sz val="10.5"/>
        <rFont val="仿宋_GB2312"/>
        <charset val="134"/>
      </rPr>
      <t>建设美丽河湖</t>
    </r>
    <r>
      <rPr>
        <sz val="10.5"/>
        <rFont val="Times New Roman"/>
        <charset val="134"/>
      </rPr>
      <t>10</t>
    </r>
    <r>
      <rPr>
        <sz val="10.5"/>
        <rFont val="仿宋_GB2312"/>
        <charset val="134"/>
      </rPr>
      <t>条</t>
    </r>
  </si>
  <si>
    <t>工程进度</t>
  </si>
  <si>
    <r>
      <rPr>
        <sz val="10.5"/>
        <rFont val="仿宋_GB2312"/>
        <charset val="134"/>
      </rPr>
      <t>水美乡镇</t>
    </r>
    <r>
      <rPr>
        <sz val="10.5"/>
        <rFont val="Times New Roman"/>
        <charset val="134"/>
      </rPr>
      <t>10</t>
    </r>
    <r>
      <rPr>
        <sz val="10.5"/>
        <rFont val="仿宋_GB2312"/>
        <charset val="134"/>
      </rPr>
      <t>个</t>
    </r>
  </si>
  <si>
    <t>十三、开展农村房屋安全隐患排查整治</t>
  </si>
  <si>
    <r>
      <rPr>
        <sz val="9"/>
        <rFont val="仿宋_GB2312"/>
        <charset val="134"/>
      </rPr>
      <t>对全市范围内</t>
    </r>
    <r>
      <rPr>
        <sz val="9"/>
        <rFont val="Times New Roman"/>
        <charset val="134"/>
      </rPr>
      <t>100</t>
    </r>
    <r>
      <rPr>
        <sz val="9"/>
        <rFont val="仿宋_GB2312"/>
        <charset val="134"/>
      </rPr>
      <t>多万户农村房屋全面进行安全隐患排查，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月底前完成农村房屋</t>
    </r>
    <r>
      <rPr>
        <sz val="9"/>
        <rFont val="Times New Roman"/>
        <charset val="134"/>
      </rPr>
      <t>100%</t>
    </r>
    <r>
      <rPr>
        <sz val="9"/>
        <rFont val="仿宋_GB2312"/>
        <charset val="134"/>
      </rPr>
      <t>排查、疑似危房</t>
    </r>
    <r>
      <rPr>
        <sz val="9"/>
        <rFont val="Times New Roman"/>
        <charset val="134"/>
      </rPr>
      <t>100%</t>
    </r>
    <r>
      <rPr>
        <sz val="9"/>
        <rFont val="仿宋_GB2312"/>
        <charset val="134"/>
      </rPr>
      <t>鉴定，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月底前完成存在安全隐患的经营性农房</t>
    </r>
    <r>
      <rPr>
        <sz val="9"/>
        <rFont val="Times New Roman"/>
        <charset val="134"/>
      </rPr>
      <t>100%</t>
    </r>
    <r>
      <rPr>
        <sz val="9"/>
        <rFont val="仿宋_GB2312"/>
        <charset val="134"/>
      </rPr>
      <t>整治到位，年底前完成</t>
    </r>
    <r>
      <rPr>
        <sz val="9"/>
        <rFont val="Times New Roman"/>
        <charset val="134"/>
      </rPr>
      <t>2000</t>
    </r>
    <r>
      <rPr>
        <sz val="9"/>
        <rFont val="仿宋_GB2312"/>
        <charset val="134"/>
      </rPr>
      <t>户以上存在安全隐患房屋整治任务并初步建立长效管理机制</t>
    </r>
  </si>
  <si>
    <t>市建设局
市资规局
市农业农村局
市应急管理局
市市场监管局
市行政执法局</t>
  </si>
  <si>
    <t>备注：责任单位第一位者为工作牵头或汇总单位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</si>
</sst>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%"/>
  </numFmts>
  <fonts count="4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name val="Times New Roman"/>
      <charset val="134"/>
    </font>
    <font>
      <sz val="10.5"/>
      <name val="黑体"/>
      <charset val="134"/>
    </font>
    <font>
      <sz val="10.5"/>
      <name val="仿宋_GB2312"/>
      <charset val="134"/>
    </font>
    <font>
      <sz val="10.5"/>
      <name val="Times New Roman"/>
      <charset val="134"/>
    </font>
    <font>
      <sz val="10.5"/>
      <name val="宋体"/>
      <charset val="134"/>
      <scheme val="minor"/>
    </font>
    <font>
      <sz val="12"/>
      <name val="Times New Roman"/>
      <charset val="134"/>
    </font>
    <font>
      <sz val="10"/>
      <name val="仿宋_GB2312"/>
      <charset val="134"/>
    </font>
    <font>
      <sz val="11"/>
      <name val="Times New Roman"/>
      <charset val="134"/>
    </font>
    <font>
      <sz val="10.5"/>
      <name val="宋体"/>
      <charset val="134"/>
    </font>
    <font>
      <sz val="9"/>
      <name val="仿宋_GB2312"/>
      <charset val="134"/>
    </font>
    <font>
      <sz val="8"/>
      <name val="仿宋_GB2312"/>
      <charset val="134"/>
    </font>
    <font>
      <sz val="8"/>
      <name val="Times New Roman"/>
      <charset val="134"/>
    </font>
    <font>
      <sz val="8"/>
      <name val="宋体"/>
      <charset val="134"/>
    </font>
    <font>
      <sz val="11"/>
      <name val="宋体"/>
      <charset val="134"/>
    </font>
    <font>
      <sz val="8"/>
      <color theme="1"/>
      <name val="宋体"/>
      <charset val="134"/>
      <scheme val="minor"/>
    </font>
    <font>
      <sz val="14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22"/>
      <name val="方正小标宋简体"/>
      <charset val="134"/>
    </font>
    <font>
      <sz val="16"/>
      <name val="方正小标宋简体"/>
      <charset val="134"/>
    </font>
    <font>
      <sz val="16"/>
      <name val="Times New Roman"/>
      <charset val="134"/>
    </font>
    <font>
      <sz val="10"/>
      <name val="Times New Roman"/>
      <charset val="134"/>
    </font>
    <font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1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7" borderId="22" applyNumberFormat="0" applyFon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22" borderId="21" applyNumberFormat="0" applyAlignment="0" applyProtection="0">
      <alignment vertical="center"/>
    </xf>
    <xf numFmtId="0" fontId="32" fillId="22" borderId="18" applyNumberFormat="0" applyAlignment="0" applyProtection="0">
      <alignment vertical="center"/>
    </xf>
    <xf numFmtId="0" fontId="21" fillId="9" borderId="16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7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10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10" fontId="12" fillId="0" borderId="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0" fontId="10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9" fontId="10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9" fontId="14" fillId="0" borderId="2" xfId="0" applyNumberFormat="1" applyFont="1" applyFill="1" applyBorder="1" applyAlignment="1">
      <alignment horizontal="center" vertical="center" wrapText="1"/>
    </xf>
    <xf numFmtId="9" fontId="14" fillId="0" borderId="2" xfId="0" applyNumberFormat="1" applyFont="1" applyFill="1" applyBorder="1" applyAlignment="1">
      <alignment horizontal="center" vertical="center" wrapText="1"/>
    </xf>
    <xf numFmtId="10" fontId="7" fillId="0" borderId="2" xfId="0" applyNumberFormat="1" applyFont="1" applyFill="1" applyBorder="1" applyAlignment="1">
      <alignment horizontal="center" vertical="center" wrapText="1"/>
    </xf>
    <xf numFmtId="1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0" fontId="15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9" fontId="5" fillId="0" borderId="14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10" fontId="9" fillId="0" borderId="2" xfId="0" applyNumberFormat="1" applyFont="1" applyFill="1" applyBorder="1" applyAlignment="1">
      <alignment horizontal="center" vertical="center" wrapText="1"/>
    </xf>
    <xf numFmtId="10" fontId="9" fillId="0" borderId="2" xfId="0" applyNumberFormat="1" applyFont="1" applyFill="1" applyBorder="1" applyAlignment="1">
      <alignment horizontal="center" vertical="center" wrapText="1"/>
    </xf>
    <xf numFmtId="9" fontId="13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10" fontId="7" fillId="0" borderId="2" xfId="0" applyNumberFormat="1" applyFont="1" applyFill="1" applyBorder="1" applyAlignment="1" applyProtection="1">
      <alignment horizontal="center" vertical="center" wrapText="1"/>
    </xf>
    <xf numFmtId="10" fontId="7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0" fontId="14" fillId="0" borderId="2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81"/>
  <sheetViews>
    <sheetView tabSelected="1" workbookViewId="0">
      <selection activeCell="C154" sqref="C154:C177"/>
    </sheetView>
  </sheetViews>
  <sheetFormatPr defaultColWidth="9" defaultRowHeight="14.4"/>
  <cols>
    <col min="1" max="1" width="7.33333333333333" style="1" customWidth="1"/>
    <col min="2" max="2" width="23.1111111111111" style="1" customWidth="1"/>
    <col min="3" max="3" width="13.1111111111111" style="1" customWidth="1"/>
    <col min="4" max="4" width="6.88888888888889" style="1" customWidth="1"/>
    <col min="5" max="11" width="8.77777777777778" style="1" customWidth="1"/>
    <col min="12" max="12" width="8.77777777777778" style="2" customWidth="1"/>
    <col min="13" max="16" width="8.77777777777778" style="1" customWidth="1"/>
    <col min="17" max="18" width="9" style="1"/>
  </cols>
  <sheetData>
    <row r="1" ht="29.4" spans="1:1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28.2" customHeight="1" spans="1:16">
      <c r="A2" s="5" t="s">
        <v>1</v>
      </c>
      <c r="B2" s="5" t="s">
        <v>2</v>
      </c>
      <c r="C2" s="5" t="s">
        <v>3</v>
      </c>
      <c r="D2" s="6" t="s">
        <v>4</v>
      </c>
      <c r="E2" s="7"/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</row>
    <row r="3" ht="18" customHeight="1" spans="1:16">
      <c r="A3" s="8" t="s">
        <v>16</v>
      </c>
      <c r="B3" s="8" t="s">
        <v>17</v>
      </c>
      <c r="C3" s="8" t="s">
        <v>18</v>
      </c>
      <c r="D3" s="9" t="s">
        <v>19</v>
      </c>
      <c r="E3" s="10">
        <v>100</v>
      </c>
      <c r="F3" s="10" t="s">
        <v>20</v>
      </c>
      <c r="G3" s="10">
        <v>12</v>
      </c>
      <c r="H3" s="10">
        <v>9</v>
      </c>
      <c r="I3" s="10">
        <v>10</v>
      </c>
      <c r="J3" s="10">
        <v>11</v>
      </c>
      <c r="K3" s="10">
        <v>9</v>
      </c>
      <c r="L3" s="10">
        <v>10</v>
      </c>
      <c r="M3" s="10">
        <v>10</v>
      </c>
      <c r="N3" s="10">
        <v>12</v>
      </c>
      <c r="O3" s="10">
        <v>12</v>
      </c>
      <c r="P3" s="10">
        <v>5</v>
      </c>
    </row>
    <row r="4" ht="18" customHeight="1" spans="1:16">
      <c r="A4" s="8"/>
      <c r="B4" s="8"/>
      <c r="C4" s="8"/>
      <c r="D4" s="9" t="s">
        <v>21</v>
      </c>
      <c r="E4" s="10">
        <v>112</v>
      </c>
      <c r="F4" s="5" t="s">
        <v>20</v>
      </c>
      <c r="G4" s="10">
        <v>12</v>
      </c>
      <c r="H4" s="10">
        <v>9</v>
      </c>
      <c r="I4" s="10">
        <v>13</v>
      </c>
      <c r="J4" s="10">
        <v>15</v>
      </c>
      <c r="K4" s="10">
        <v>14</v>
      </c>
      <c r="L4" s="10">
        <v>15</v>
      </c>
      <c r="M4" s="10">
        <v>10</v>
      </c>
      <c r="N4" s="10">
        <v>12</v>
      </c>
      <c r="O4" s="10">
        <v>12</v>
      </c>
      <c r="P4" s="10">
        <v>0</v>
      </c>
    </row>
    <row r="5" ht="18" customHeight="1" spans="1:16">
      <c r="A5" s="8"/>
      <c r="B5" s="8"/>
      <c r="C5" s="8"/>
      <c r="D5" s="9" t="s">
        <v>22</v>
      </c>
      <c r="E5" s="11">
        <v>1.12</v>
      </c>
      <c r="F5" s="12" t="s">
        <v>20</v>
      </c>
      <c r="G5" s="13">
        <f t="shared" ref="G5:P5" si="0">G4/G3</f>
        <v>1</v>
      </c>
      <c r="H5" s="13">
        <f t="shared" si="0"/>
        <v>1</v>
      </c>
      <c r="I5" s="13">
        <f t="shared" si="0"/>
        <v>1.3</v>
      </c>
      <c r="J5" s="13">
        <f t="shared" si="0"/>
        <v>1.36363636363636</v>
      </c>
      <c r="K5" s="13">
        <f t="shared" si="0"/>
        <v>1.55555555555556</v>
      </c>
      <c r="L5" s="13">
        <f t="shared" si="0"/>
        <v>1.5</v>
      </c>
      <c r="M5" s="13">
        <f t="shared" si="0"/>
        <v>1</v>
      </c>
      <c r="N5" s="13">
        <f t="shared" si="0"/>
        <v>1</v>
      </c>
      <c r="O5" s="13">
        <f t="shared" si="0"/>
        <v>1</v>
      </c>
      <c r="P5" s="13">
        <f t="shared" si="0"/>
        <v>0</v>
      </c>
    </row>
    <row r="6" ht="18" customHeight="1" spans="1:16">
      <c r="A6" s="8"/>
      <c r="B6" s="8" t="s">
        <v>23</v>
      </c>
      <c r="C6" s="8"/>
      <c r="D6" s="9" t="s">
        <v>19</v>
      </c>
      <c r="E6" s="14">
        <v>80</v>
      </c>
      <c r="F6" s="14" t="s">
        <v>20</v>
      </c>
      <c r="G6" s="14">
        <v>9</v>
      </c>
      <c r="H6" s="14">
        <v>9</v>
      </c>
      <c r="I6" s="14">
        <v>5</v>
      </c>
      <c r="J6" s="14">
        <v>10</v>
      </c>
      <c r="K6" s="14">
        <v>15</v>
      </c>
      <c r="L6" s="14">
        <v>10</v>
      </c>
      <c r="M6" s="14">
        <v>4</v>
      </c>
      <c r="N6" s="14">
        <v>6</v>
      </c>
      <c r="O6" s="14">
        <v>7</v>
      </c>
      <c r="P6" s="14">
        <v>5</v>
      </c>
    </row>
    <row r="7" ht="18" customHeight="1" spans="1:16">
      <c r="A7" s="8"/>
      <c r="B7" s="8"/>
      <c r="C7" s="8"/>
      <c r="D7" s="9" t="s">
        <v>21</v>
      </c>
      <c r="E7" s="14">
        <v>36</v>
      </c>
      <c r="F7" s="14" t="s">
        <v>20</v>
      </c>
      <c r="G7" s="14">
        <v>1</v>
      </c>
      <c r="H7" s="14">
        <v>1</v>
      </c>
      <c r="I7" s="14">
        <v>3</v>
      </c>
      <c r="J7" s="14">
        <v>8</v>
      </c>
      <c r="K7" s="14">
        <v>8</v>
      </c>
      <c r="L7" s="14">
        <v>6</v>
      </c>
      <c r="M7" s="14">
        <v>2</v>
      </c>
      <c r="N7" s="14">
        <v>3</v>
      </c>
      <c r="O7" s="14">
        <v>4</v>
      </c>
      <c r="P7" s="14">
        <v>0</v>
      </c>
    </row>
    <row r="8" ht="18" customHeight="1" spans="1:16">
      <c r="A8" s="8"/>
      <c r="B8" s="8"/>
      <c r="C8" s="8"/>
      <c r="D8" s="9" t="s">
        <v>22</v>
      </c>
      <c r="E8" s="11">
        <v>0.45</v>
      </c>
      <c r="F8" s="14" t="s">
        <v>20</v>
      </c>
      <c r="G8" s="13">
        <v>0.1111</v>
      </c>
      <c r="H8" s="13">
        <v>0.1111</v>
      </c>
      <c r="I8" s="13">
        <v>0.6</v>
      </c>
      <c r="J8" s="13">
        <v>0.8</v>
      </c>
      <c r="K8" s="13">
        <v>0.5333</v>
      </c>
      <c r="L8" s="13">
        <v>0.6</v>
      </c>
      <c r="M8" s="13">
        <v>0.5</v>
      </c>
      <c r="N8" s="13">
        <v>0.5</v>
      </c>
      <c r="O8" s="13">
        <v>0.5714</v>
      </c>
      <c r="P8" s="13">
        <v>0</v>
      </c>
    </row>
    <row r="9" ht="18" customHeight="1" spans="1:16">
      <c r="A9" s="8"/>
      <c r="B9" s="8" t="s">
        <v>24</v>
      </c>
      <c r="C9" s="8"/>
      <c r="D9" s="9" t="s">
        <v>19</v>
      </c>
      <c r="E9" s="10">
        <v>15</v>
      </c>
      <c r="F9" s="10" t="s">
        <v>20</v>
      </c>
      <c r="G9" s="10">
        <v>1</v>
      </c>
      <c r="H9" s="10">
        <v>1</v>
      </c>
      <c r="I9" s="10">
        <v>2</v>
      </c>
      <c r="J9" s="10">
        <v>2</v>
      </c>
      <c r="K9" s="10">
        <v>2</v>
      </c>
      <c r="L9" s="10">
        <v>2</v>
      </c>
      <c r="M9" s="10">
        <v>1</v>
      </c>
      <c r="N9" s="10">
        <v>1</v>
      </c>
      <c r="O9" s="10">
        <v>1</v>
      </c>
      <c r="P9" s="10">
        <v>2</v>
      </c>
    </row>
    <row r="10" ht="18" customHeight="1" spans="1:16">
      <c r="A10" s="8"/>
      <c r="B10" s="8"/>
      <c r="C10" s="8"/>
      <c r="D10" s="9" t="s">
        <v>21</v>
      </c>
      <c r="E10" s="10">
        <v>13</v>
      </c>
      <c r="F10" s="10" t="s">
        <v>20</v>
      </c>
      <c r="G10" s="10">
        <v>0</v>
      </c>
      <c r="H10" s="10">
        <v>1</v>
      </c>
      <c r="I10" s="10">
        <v>2</v>
      </c>
      <c r="J10" s="10">
        <v>2</v>
      </c>
      <c r="K10" s="10">
        <v>2</v>
      </c>
      <c r="L10" s="10">
        <v>2</v>
      </c>
      <c r="M10" s="10">
        <v>0</v>
      </c>
      <c r="N10" s="10">
        <v>1</v>
      </c>
      <c r="O10" s="10">
        <v>1</v>
      </c>
      <c r="P10" s="10">
        <v>2</v>
      </c>
    </row>
    <row r="11" ht="18" customHeight="1" spans="1:16">
      <c r="A11" s="8"/>
      <c r="B11" s="8"/>
      <c r="C11" s="8"/>
      <c r="D11" s="9" t="s">
        <v>22</v>
      </c>
      <c r="E11" s="11">
        <f>E10/E9</f>
        <v>0.866666666666667</v>
      </c>
      <c r="F11" s="10" t="s">
        <v>20</v>
      </c>
      <c r="G11" s="13">
        <v>0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0</v>
      </c>
      <c r="N11" s="13">
        <v>1</v>
      </c>
      <c r="O11" s="13">
        <v>1</v>
      </c>
      <c r="P11" s="13">
        <v>1</v>
      </c>
    </row>
    <row r="12" ht="18" customHeight="1" spans="1:16">
      <c r="A12" s="8"/>
      <c r="B12" s="8" t="s">
        <v>25</v>
      </c>
      <c r="C12" s="8"/>
      <c r="D12" s="9" t="s">
        <v>19</v>
      </c>
      <c r="E12" s="10">
        <v>10000</v>
      </c>
      <c r="F12" s="10" t="s">
        <v>20</v>
      </c>
      <c r="G12" s="10">
        <v>682</v>
      </c>
      <c r="H12" s="10">
        <v>841</v>
      </c>
      <c r="I12" s="10">
        <v>1167</v>
      </c>
      <c r="J12" s="10">
        <v>1226</v>
      </c>
      <c r="K12" s="10">
        <v>2384</v>
      </c>
      <c r="L12" s="10">
        <v>1380</v>
      </c>
      <c r="M12" s="10">
        <v>621</v>
      </c>
      <c r="N12" s="10">
        <v>725</v>
      </c>
      <c r="O12" s="10">
        <v>455</v>
      </c>
      <c r="P12" s="10">
        <v>519</v>
      </c>
    </row>
    <row r="13" ht="18" customHeight="1" spans="1:16">
      <c r="A13" s="8"/>
      <c r="B13" s="8"/>
      <c r="C13" s="8"/>
      <c r="D13" s="9" t="s">
        <v>21</v>
      </c>
      <c r="E13" s="10">
        <v>15280</v>
      </c>
      <c r="F13" s="10" t="s">
        <v>20</v>
      </c>
      <c r="G13" s="10">
        <v>2430</v>
      </c>
      <c r="H13" s="10">
        <v>2860</v>
      </c>
      <c r="I13" s="10">
        <v>1642</v>
      </c>
      <c r="J13" s="10">
        <v>2598</v>
      </c>
      <c r="K13" s="10">
        <v>1656</v>
      </c>
      <c r="L13" s="10">
        <v>1452</v>
      </c>
      <c r="M13" s="10">
        <v>737</v>
      </c>
      <c r="N13" s="10">
        <v>489</v>
      </c>
      <c r="O13" s="10">
        <v>2225</v>
      </c>
      <c r="P13" s="10">
        <v>491</v>
      </c>
    </row>
    <row r="14" ht="18" customHeight="1" spans="1:16">
      <c r="A14" s="8"/>
      <c r="B14" s="8"/>
      <c r="C14" s="8"/>
      <c r="D14" s="9" t="s">
        <v>22</v>
      </c>
      <c r="E14" s="11">
        <f t="shared" ref="E14:P14" si="1">E13/E12</f>
        <v>1.528</v>
      </c>
      <c r="F14" s="15" t="s">
        <v>20</v>
      </c>
      <c r="G14" s="13">
        <f t="shared" si="1"/>
        <v>3.56304985337243</v>
      </c>
      <c r="H14" s="13">
        <f t="shared" si="1"/>
        <v>3.40071343638526</v>
      </c>
      <c r="I14" s="13">
        <f t="shared" si="1"/>
        <v>1.4070265638389</v>
      </c>
      <c r="J14" s="13">
        <f t="shared" si="1"/>
        <v>2.11908646003263</v>
      </c>
      <c r="K14" s="13">
        <f t="shared" si="1"/>
        <v>0.694630872483222</v>
      </c>
      <c r="L14" s="13">
        <f t="shared" si="1"/>
        <v>1.05217391304348</v>
      </c>
      <c r="M14" s="13">
        <f t="shared" si="1"/>
        <v>1.18679549114332</v>
      </c>
      <c r="N14" s="13">
        <f t="shared" si="1"/>
        <v>0.67448275862069</v>
      </c>
      <c r="O14" s="13">
        <f t="shared" si="1"/>
        <v>4.89010989010989</v>
      </c>
      <c r="P14" s="13">
        <f t="shared" si="1"/>
        <v>0.946050096339114</v>
      </c>
    </row>
    <row r="15" ht="18" customHeight="1" spans="1:16">
      <c r="A15" s="8" t="s">
        <v>26</v>
      </c>
      <c r="B15" s="8" t="s">
        <v>27</v>
      </c>
      <c r="C15" s="16" t="s">
        <v>28</v>
      </c>
      <c r="D15" s="9" t="s">
        <v>19</v>
      </c>
      <c r="E15" s="10">
        <v>120</v>
      </c>
      <c r="F15" s="10" t="s">
        <v>20</v>
      </c>
      <c r="G15" s="10">
        <v>12</v>
      </c>
      <c r="H15" s="10">
        <v>12</v>
      </c>
      <c r="I15" s="10">
        <v>12</v>
      </c>
      <c r="J15" s="10">
        <v>12</v>
      </c>
      <c r="K15" s="10">
        <v>12</v>
      </c>
      <c r="L15" s="10">
        <v>12</v>
      </c>
      <c r="M15" s="10">
        <v>12</v>
      </c>
      <c r="N15" s="10">
        <v>12</v>
      </c>
      <c r="O15" s="10">
        <v>12</v>
      </c>
      <c r="P15" s="10">
        <v>12</v>
      </c>
    </row>
    <row r="16" ht="18" customHeight="1" spans="1:16">
      <c r="A16" s="8"/>
      <c r="B16" s="8"/>
      <c r="C16" s="17"/>
      <c r="D16" s="9" t="s">
        <v>21</v>
      </c>
      <c r="E16" s="10">
        <v>98</v>
      </c>
      <c r="F16" s="10" t="s">
        <v>20</v>
      </c>
      <c r="G16" s="10">
        <v>10</v>
      </c>
      <c r="H16" s="10">
        <v>12</v>
      </c>
      <c r="I16" s="10">
        <v>7</v>
      </c>
      <c r="J16" s="10">
        <v>10</v>
      </c>
      <c r="K16" s="10">
        <v>8</v>
      </c>
      <c r="L16" s="10">
        <v>9</v>
      </c>
      <c r="M16" s="10">
        <v>9</v>
      </c>
      <c r="N16" s="10">
        <v>14</v>
      </c>
      <c r="O16" s="10">
        <v>8</v>
      </c>
      <c r="P16" s="10">
        <v>11</v>
      </c>
    </row>
    <row r="17" ht="18" customHeight="1" spans="1:16">
      <c r="A17" s="8"/>
      <c r="B17" s="8"/>
      <c r="C17" s="17"/>
      <c r="D17" s="9" t="s">
        <v>22</v>
      </c>
      <c r="E17" s="11">
        <v>0.82</v>
      </c>
      <c r="F17" s="10" t="s">
        <v>20</v>
      </c>
      <c r="G17" s="13">
        <v>0.83</v>
      </c>
      <c r="H17" s="13">
        <v>1</v>
      </c>
      <c r="I17" s="13">
        <v>0.58</v>
      </c>
      <c r="J17" s="13">
        <v>0.83</v>
      </c>
      <c r="K17" s="13">
        <v>0.67</v>
      </c>
      <c r="L17" s="13">
        <v>0.75</v>
      </c>
      <c r="M17" s="13">
        <v>0.75</v>
      </c>
      <c r="N17" s="13">
        <v>1.16</v>
      </c>
      <c r="O17" s="13">
        <v>0.67</v>
      </c>
      <c r="P17" s="13">
        <v>0.92</v>
      </c>
    </row>
    <row r="18" ht="18" customHeight="1" spans="1:16">
      <c r="A18" s="8"/>
      <c r="B18" s="18" t="s">
        <v>29</v>
      </c>
      <c r="C18" s="17"/>
      <c r="D18" s="9" t="s">
        <v>19</v>
      </c>
      <c r="E18" s="10">
        <v>100</v>
      </c>
      <c r="F18" s="10" t="s">
        <v>20</v>
      </c>
      <c r="G18" s="10">
        <v>10</v>
      </c>
      <c r="H18" s="10">
        <v>10</v>
      </c>
      <c r="I18" s="10">
        <v>10</v>
      </c>
      <c r="J18" s="10">
        <v>10</v>
      </c>
      <c r="K18" s="10">
        <v>10</v>
      </c>
      <c r="L18" s="10">
        <v>10</v>
      </c>
      <c r="M18" s="10">
        <v>10</v>
      </c>
      <c r="N18" s="10">
        <v>10</v>
      </c>
      <c r="O18" s="10">
        <v>10</v>
      </c>
      <c r="P18" s="10">
        <v>10</v>
      </c>
    </row>
    <row r="19" ht="18" customHeight="1" spans="1:16">
      <c r="A19" s="8"/>
      <c r="B19" s="18"/>
      <c r="C19" s="17"/>
      <c r="D19" s="9" t="s">
        <v>21</v>
      </c>
      <c r="E19" s="10">
        <f>G19+H19+I19+J19+K19+L19+M19+N19+O19+P19</f>
        <v>109</v>
      </c>
      <c r="F19" s="10" t="s">
        <v>20</v>
      </c>
      <c r="G19" s="19">
        <v>6</v>
      </c>
      <c r="H19" s="19">
        <v>6</v>
      </c>
      <c r="I19" s="19">
        <v>11</v>
      </c>
      <c r="J19" s="19">
        <v>17</v>
      </c>
      <c r="K19" s="19">
        <v>10</v>
      </c>
      <c r="L19" s="19">
        <v>11</v>
      </c>
      <c r="M19" s="19">
        <v>12</v>
      </c>
      <c r="N19" s="19">
        <v>12</v>
      </c>
      <c r="O19" s="19">
        <v>10</v>
      </c>
      <c r="P19" s="19">
        <v>14</v>
      </c>
    </row>
    <row r="20" ht="18" customHeight="1" spans="1:16">
      <c r="A20" s="8"/>
      <c r="B20" s="18"/>
      <c r="C20" s="17"/>
      <c r="D20" s="9" t="s">
        <v>22</v>
      </c>
      <c r="E20" s="11">
        <f>E19/E18</f>
        <v>1.09</v>
      </c>
      <c r="F20" s="10" t="s">
        <v>20</v>
      </c>
      <c r="G20" s="13">
        <v>0.6</v>
      </c>
      <c r="H20" s="13">
        <v>0.6</v>
      </c>
      <c r="I20" s="13">
        <v>1.1</v>
      </c>
      <c r="J20" s="13">
        <v>1.7</v>
      </c>
      <c r="K20" s="13">
        <v>1</v>
      </c>
      <c r="L20" s="13">
        <f>L19/L18</f>
        <v>1.1</v>
      </c>
      <c r="M20" s="13">
        <v>1.2</v>
      </c>
      <c r="N20" s="13">
        <v>1.2</v>
      </c>
      <c r="O20" s="13">
        <v>1</v>
      </c>
      <c r="P20" s="13">
        <v>1.4</v>
      </c>
    </row>
    <row r="21" ht="18" customHeight="1" spans="1:16">
      <c r="A21" s="8"/>
      <c r="B21" s="8" t="s">
        <v>30</v>
      </c>
      <c r="C21" s="17"/>
      <c r="D21" s="9" t="s">
        <v>19</v>
      </c>
      <c r="E21" s="10">
        <v>600</v>
      </c>
      <c r="F21" s="10" t="s">
        <v>20</v>
      </c>
      <c r="G21" s="10">
        <v>65</v>
      </c>
      <c r="H21" s="10">
        <v>70</v>
      </c>
      <c r="I21" s="10">
        <v>65</v>
      </c>
      <c r="J21" s="10">
        <v>60</v>
      </c>
      <c r="K21" s="10">
        <v>100</v>
      </c>
      <c r="L21" s="10">
        <v>46</v>
      </c>
      <c r="M21" s="10">
        <v>46</v>
      </c>
      <c r="N21" s="10">
        <v>56</v>
      </c>
      <c r="O21" s="10">
        <v>42</v>
      </c>
      <c r="P21" s="10">
        <v>50</v>
      </c>
    </row>
    <row r="22" ht="18" customHeight="1" spans="1:16">
      <c r="A22" s="8"/>
      <c r="B22" s="8"/>
      <c r="C22" s="17"/>
      <c r="D22" s="9" t="s">
        <v>21</v>
      </c>
      <c r="E22" s="10">
        <v>768</v>
      </c>
      <c r="F22" s="10" t="s">
        <v>20</v>
      </c>
      <c r="G22" s="10">
        <v>66</v>
      </c>
      <c r="H22" s="10">
        <v>71</v>
      </c>
      <c r="I22" s="10">
        <v>49</v>
      </c>
      <c r="J22" s="10">
        <v>73</v>
      </c>
      <c r="K22" s="10">
        <v>218</v>
      </c>
      <c r="L22" s="10">
        <v>48</v>
      </c>
      <c r="M22" s="10">
        <v>63</v>
      </c>
      <c r="N22" s="10">
        <v>59</v>
      </c>
      <c r="O22" s="10">
        <v>48</v>
      </c>
      <c r="P22" s="10">
        <v>53</v>
      </c>
    </row>
    <row r="23" ht="18" customHeight="1" spans="1:16">
      <c r="A23" s="8"/>
      <c r="B23" s="8"/>
      <c r="C23" s="17"/>
      <c r="D23" s="9" t="s">
        <v>22</v>
      </c>
      <c r="E23" s="11">
        <f t="shared" ref="E23:P23" si="2">E22/E21</f>
        <v>1.28</v>
      </c>
      <c r="F23" s="20" t="s">
        <v>20</v>
      </c>
      <c r="G23" s="13">
        <f t="shared" si="2"/>
        <v>1.01538461538462</v>
      </c>
      <c r="H23" s="13">
        <f t="shared" si="2"/>
        <v>1.01428571428571</v>
      </c>
      <c r="I23" s="13">
        <f t="shared" si="2"/>
        <v>0.753846153846154</v>
      </c>
      <c r="J23" s="13">
        <f t="shared" si="2"/>
        <v>1.21666666666667</v>
      </c>
      <c r="K23" s="13">
        <f t="shared" si="2"/>
        <v>2.18</v>
      </c>
      <c r="L23" s="13">
        <f t="shared" si="2"/>
        <v>1.04347826086957</v>
      </c>
      <c r="M23" s="13">
        <f t="shared" si="2"/>
        <v>1.3695652173913</v>
      </c>
      <c r="N23" s="13">
        <f t="shared" si="2"/>
        <v>1.05357142857143</v>
      </c>
      <c r="O23" s="13">
        <f t="shared" si="2"/>
        <v>1.14285714285714</v>
      </c>
      <c r="P23" s="13">
        <f t="shared" si="2"/>
        <v>1.06</v>
      </c>
    </row>
    <row r="24" ht="18" customHeight="1" spans="1:16">
      <c r="A24" s="8"/>
      <c r="B24" s="8" t="s">
        <v>31</v>
      </c>
      <c r="C24" s="17"/>
      <c r="D24" s="9" t="s">
        <v>19</v>
      </c>
      <c r="E24" s="10">
        <v>30</v>
      </c>
      <c r="F24" s="21" t="s">
        <v>32</v>
      </c>
      <c r="G24" s="22"/>
      <c r="H24" s="22"/>
      <c r="I24" s="22"/>
      <c r="J24" s="22"/>
      <c r="K24" s="22"/>
      <c r="L24" s="22"/>
      <c r="M24" s="22"/>
      <c r="N24" s="22"/>
      <c r="O24" s="22"/>
      <c r="P24" s="31"/>
    </row>
    <row r="25" ht="18" customHeight="1" spans="1:16">
      <c r="A25" s="8"/>
      <c r="B25" s="8"/>
      <c r="C25" s="17"/>
      <c r="D25" s="9" t="s">
        <v>21</v>
      </c>
      <c r="E25" s="10">
        <v>33</v>
      </c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32"/>
    </row>
    <row r="26" ht="18" customHeight="1" spans="1:16">
      <c r="A26" s="8"/>
      <c r="B26" s="8"/>
      <c r="C26" s="25"/>
      <c r="D26" s="9" t="s">
        <v>22</v>
      </c>
      <c r="E26" s="11">
        <v>1.1</v>
      </c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33"/>
    </row>
    <row r="27" ht="18" customHeight="1" spans="1:16">
      <c r="A27" s="8" t="s">
        <v>33</v>
      </c>
      <c r="B27" s="8" t="s">
        <v>34</v>
      </c>
      <c r="C27" s="8" t="s">
        <v>35</v>
      </c>
      <c r="D27" s="9" t="s">
        <v>19</v>
      </c>
      <c r="E27" s="10">
        <v>30</v>
      </c>
      <c r="F27" s="10" t="s">
        <v>20</v>
      </c>
      <c r="G27" s="10">
        <v>2</v>
      </c>
      <c r="H27" s="10">
        <v>3</v>
      </c>
      <c r="I27" s="10">
        <v>3</v>
      </c>
      <c r="J27" s="10">
        <v>5</v>
      </c>
      <c r="K27" s="10">
        <v>6</v>
      </c>
      <c r="L27" s="10">
        <v>6</v>
      </c>
      <c r="M27" s="10">
        <v>1</v>
      </c>
      <c r="N27" s="10">
        <v>1</v>
      </c>
      <c r="O27" s="10">
        <v>1</v>
      </c>
      <c r="P27" s="10">
        <v>2</v>
      </c>
    </row>
    <row r="28" ht="18" customHeight="1" spans="1:16">
      <c r="A28" s="8"/>
      <c r="B28" s="8"/>
      <c r="C28" s="8"/>
      <c r="D28" s="9" t="s">
        <v>21</v>
      </c>
      <c r="E28" s="10">
        <f>SUM(F28:P28)</f>
        <v>15</v>
      </c>
      <c r="F28" s="10" t="s">
        <v>20</v>
      </c>
      <c r="G28" s="10">
        <v>2</v>
      </c>
      <c r="H28" s="10">
        <v>1</v>
      </c>
      <c r="I28" s="10">
        <v>1</v>
      </c>
      <c r="J28" s="10">
        <v>3</v>
      </c>
      <c r="K28" s="10">
        <v>4</v>
      </c>
      <c r="L28" s="10">
        <v>3</v>
      </c>
      <c r="M28" s="10">
        <v>0</v>
      </c>
      <c r="N28" s="10">
        <v>0</v>
      </c>
      <c r="O28" s="10">
        <v>1</v>
      </c>
      <c r="P28" s="10">
        <v>0</v>
      </c>
    </row>
    <row r="29" ht="18" customHeight="1" spans="1:16">
      <c r="A29" s="8"/>
      <c r="B29" s="8"/>
      <c r="C29" s="8"/>
      <c r="D29" s="9" t="s">
        <v>22</v>
      </c>
      <c r="E29" s="11">
        <f>E28/E27</f>
        <v>0.5</v>
      </c>
      <c r="F29" s="13" t="s">
        <v>20</v>
      </c>
      <c r="G29" s="13">
        <f t="shared" ref="G29:P29" si="3">G28/G27</f>
        <v>1</v>
      </c>
      <c r="H29" s="13">
        <f t="shared" si="3"/>
        <v>0.333333333333333</v>
      </c>
      <c r="I29" s="13">
        <f t="shared" si="3"/>
        <v>0.333333333333333</v>
      </c>
      <c r="J29" s="13">
        <f t="shared" si="3"/>
        <v>0.6</v>
      </c>
      <c r="K29" s="13">
        <f t="shared" si="3"/>
        <v>0.666666666666667</v>
      </c>
      <c r="L29" s="13">
        <f t="shared" si="3"/>
        <v>0.5</v>
      </c>
      <c r="M29" s="13">
        <f t="shared" si="3"/>
        <v>0</v>
      </c>
      <c r="N29" s="13">
        <f t="shared" si="3"/>
        <v>0</v>
      </c>
      <c r="O29" s="13">
        <f t="shared" si="3"/>
        <v>1</v>
      </c>
      <c r="P29" s="13">
        <f t="shared" si="3"/>
        <v>0</v>
      </c>
    </row>
    <row r="30" ht="18" customHeight="1" spans="1:16">
      <c r="A30" s="8"/>
      <c r="B30" s="8" t="s">
        <v>36</v>
      </c>
      <c r="C30" s="8"/>
      <c r="D30" s="9" t="s">
        <v>19</v>
      </c>
      <c r="E30" s="10">
        <v>10000</v>
      </c>
      <c r="F30" s="10" t="s">
        <v>20</v>
      </c>
      <c r="G30" s="10">
        <v>800</v>
      </c>
      <c r="H30" s="10">
        <v>800</v>
      </c>
      <c r="I30" s="10">
        <v>400</v>
      </c>
      <c r="J30" s="10">
        <v>1400</v>
      </c>
      <c r="K30" s="10">
        <v>3200</v>
      </c>
      <c r="L30" s="10">
        <v>1500</v>
      </c>
      <c r="M30" s="10">
        <v>400</v>
      </c>
      <c r="N30" s="10">
        <v>300</v>
      </c>
      <c r="O30" s="10">
        <v>400</v>
      </c>
      <c r="P30" s="10">
        <v>800</v>
      </c>
    </row>
    <row r="31" ht="18" customHeight="1" spans="1:16">
      <c r="A31" s="8"/>
      <c r="B31" s="8"/>
      <c r="C31" s="8"/>
      <c r="D31" s="9" t="s">
        <v>21</v>
      </c>
      <c r="E31" s="10">
        <f>SUM(F31:P31)</f>
        <v>6810</v>
      </c>
      <c r="F31" s="10" t="s">
        <v>20</v>
      </c>
      <c r="G31" s="10">
        <v>0</v>
      </c>
      <c r="H31" s="10">
        <v>360</v>
      </c>
      <c r="I31" s="10">
        <v>0</v>
      </c>
      <c r="J31" s="10">
        <v>1680</v>
      </c>
      <c r="K31" s="10">
        <v>3330</v>
      </c>
      <c r="L31" s="10">
        <v>900</v>
      </c>
      <c r="M31" s="10">
        <v>0</v>
      </c>
      <c r="N31" s="10">
        <v>540</v>
      </c>
      <c r="O31" s="10">
        <v>0</v>
      </c>
      <c r="P31" s="10">
        <v>0</v>
      </c>
    </row>
    <row r="32" ht="18" customHeight="1" spans="1:16">
      <c r="A32" s="8"/>
      <c r="B32" s="8"/>
      <c r="C32" s="8"/>
      <c r="D32" s="9" t="s">
        <v>22</v>
      </c>
      <c r="E32" s="11">
        <f>E31/E30</f>
        <v>0.681</v>
      </c>
      <c r="F32" s="13" t="s">
        <v>20</v>
      </c>
      <c r="G32" s="13">
        <f t="shared" ref="G32:P32" si="4">G31/G30</f>
        <v>0</v>
      </c>
      <c r="H32" s="13">
        <f t="shared" si="4"/>
        <v>0.45</v>
      </c>
      <c r="I32" s="13">
        <f t="shared" si="4"/>
        <v>0</v>
      </c>
      <c r="J32" s="13">
        <f t="shared" si="4"/>
        <v>1.2</v>
      </c>
      <c r="K32" s="13">
        <f t="shared" si="4"/>
        <v>1.040625</v>
      </c>
      <c r="L32" s="13">
        <f t="shared" si="4"/>
        <v>0.6</v>
      </c>
      <c r="M32" s="13">
        <f t="shared" si="4"/>
        <v>0</v>
      </c>
      <c r="N32" s="13">
        <f t="shared" si="4"/>
        <v>1.8</v>
      </c>
      <c r="O32" s="13">
        <f t="shared" si="4"/>
        <v>0</v>
      </c>
      <c r="P32" s="13">
        <f t="shared" si="4"/>
        <v>0</v>
      </c>
    </row>
    <row r="33" ht="18" customHeight="1" spans="1:16">
      <c r="A33" s="8"/>
      <c r="B33" s="8" t="s">
        <v>37</v>
      </c>
      <c r="C33" s="8"/>
      <c r="D33" s="9" t="s">
        <v>19</v>
      </c>
      <c r="E33" s="10">
        <v>30</v>
      </c>
      <c r="F33" s="10" t="s">
        <v>20</v>
      </c>
      <c r="G33" s="10">
        <v>1</v>
      </c>
      <c r="H33" s="10">
        <v>2</v>
      </c>
      <c r="I33" s="10">
        <v>1</v>
      </c>
      <c r="J33" s="10">
        <v>6</v>
      </c>
      <c r="K33" s="10">
        <v>12</v>
      </c>
      <c r="L33" s="10">
        <v>4</v>
      </c>
      <c r="M33" s="10">
        <v>1</v>
      </c>
      <c r="N33" s="10">
        <v>1</v>
      </c>
      <c r="O33" s="10" t="s">
        <v>20</v>
      </c>
      <c r="P33" s="10">
        <v>2</v>
      </c>
    </row>
    <row r="34" ht="18" customHeight="1" spans="1:16">
      <c r="A34" s="8"/>
      <c r="B34" s="8"/>
      <c r="C34" s="8"/>
      <c r="D34" s="9" t="s">
        <v>21</v>
      </c>
      <c r="E34" s="10">
        <f>G34+H34+J34+K34+L34+N34+I34+M34+P34</f>
        <v>14</v>
      </c>
      <c r="F34" s="10" t="s">
        <v>20</v>
      </c>
      <c r="G34" s="10">
        <v>1</v>
      </c>
      <c r="H34" s="10">
        <v>2</v>
      </c>
      <c r="I34" s="10">
        <v>0</v>
      </c>
      <c r="J34" s="10">
        <v>1</v>
      </c>
      <c r="K34" s="10">
        <v>7</v>
      </c>
      <c r="L34" s="10">
        <v>2</v>
      </c>
      <c r="M34" s="10">
        <v>0</v>
      </c>
      <c r="N34" s="10">
        <v>1</v>
      </c>
      <c r="O34" s="10" t="s">
        <v>20</v>
      </c>
      <c r="P34" s="10">
        <v>0</v>
      </c>
    </row>
    <row r="35" ht="18" customHeight="1" spans="1:16">
      <c r="A35" s="8"/>
      <c r="B35" s="8"/>
      <c r="C35" s="8"/>
      <c r="D35" s="9" t="s">
        <v>22</v>
      </c>
      <c r="E35" s="11">
        <f>E34/E33</f>
        <v>0.466666666666667</v>
      </c>
      <c r="F35" s="10" t="s">
        <v>20</v>
      </c>
      <c r="G35" s="13">
        <f>G34/G33</f>
        <v>1</v>
      </c>
      <c r="H35" s="13">
        <f t="shared" ref="H35:P35" si="5">H34/H33</f>
        <v>1</v>
      </c>
      <c r="I35" s="13">
        <f t="shared" si="5"/>
        <v>0</v>
      </c>
      <c r="J35" s="13">
        <f t="shared" si="5"/>
        <v>0.166666666666667</v>
      </c>
      <c r="K35" s="13">
        <f t="shared" si="5"/>
        <v>0.583333333333333</v>
      </c>
      <c r="L35" s="13">
        <f t="shared" si="5"/>
        <v>0.5</v>
      </c>
      <c r="M35" s="13">
        <f t="shared" si="5"/>
        <v>0</v>
      </c>
      <c r="N35" s="13">
        <f t="shared" si="5"/>
        <v>1</v>
      </c>
      <c r="O35" s="13" t="s">
        <v>20</v>
      </c>
      <c r="P35" s="13">
        <f t="shared" si="5"/>
        <v>0</v>
      </c>
    </row>
    <row r="36" ht="18" customHeight="1" spans="1:16">
      <c r="A36" s="8"/>
      <c r="B36" s="8" t="s">
        <v>38</v>
      </c>
      <c r="C36" s="8"/>
      <c r="D36" s="9" t="s">
        <v>19</v>
      </c>
      <c r="E36" s="10">
        <v>20000</v>
      </c>
      <c r="F36" s="10" t="s">
        <v>20</v>
      </c>
      <c r="G36" s="10">
        <v>400</v>
      </c>
      <c r="H36" s="10">
        <v>2000</v>
      </c>
      <c r="I36" s="10">
        <v>200</v>
      </c>
      <c r="J36" s="10">
        <v>5000</v>
      </c>
      <c r="K36" s="10">
        <v>8000</v>
      </c>
      <c r="L36" s="10">
        <v>3000</v>
      </c>
      <c r="M36" s="10" t="s">
        <v>20</v>
      </c>
      <c r="N36" s="10">
        <v>400</v>
      </c>
      <c r="O36" s="10" t="s">
        <v>20</v>
      </c>
      <c r="P36" s="10">
        <v>1000</v>
      </c>
    </row>
    <row r="37" ht="18" customHeight="1" spans="1:16">
      <c r="A37" s="8"/>
      <c r="B37" s="8"/>
      <c r="C37" s="8"/>
      <c r="D37" s="9" t="s">
        <v>21</v>
      </c>
      <c r="E37" s="10">
        <f>G37+H37+I37+J37+K37+L37+N37+P37</f>
        <v>18620</v>
      </c>
      <c r="F37" s="10" t="s">
        <v>20</v>
      </c>
      <c r="G37" s="10">
        <v>1920</v>
      </c>
      <c r="H37" s="10">
        <v>0</v>
      </c>
      <c r="I37" s="10">
        <v>0</v>
      </c>
      <c r="J37" s="10">
        <v>5220</v>
      </c>
      <c r="K37" s="10">
        <v>8080</v>
      </c>
      <c r="L37" s="10">
        <v>1440</v>
      </c>
      <c r="M37" s="10" t="s">
        <v>20</v>
      </c>
      <c r="N37" s="10">
        <v>0</v>
      </c>
      <c r="O37" s="10" t="s">
        <v>20</v>
      </c>
      <c r="P37" s="10">
        <v>1960</v>
      </c>
    </row>
    <row r="38" ht="18" customHeight="1" spans="1:16">
      <c r="A38" s="8"/>
      <c r="B38" s="8"/>
      <c r="C38" s="8"/>
      <c r="D38" s="9" t="s">
        <v>22</v>
      </c>
      <c r="E38" s="11">
        <f>E37/E36</f>
        <v>0.931</v>
      </c>
      <c r="F38" s="10" t="s">
        <v>20</v>
      </c>
      <c r="G38" s="13">
        <f>G37/G36</f>
        <v>4.8</v>
      </c>
      <c r="H38" s="13">
        <f>ROUND(H37/H36*100,2)</f>
        <v>0</v>
      </c>
      <c r="I38" s="13">
        <f>ROUND(I37/I36*100,2)</f>
        <v>0</v>
      </c>
      <c r="J38" s="13">
        <f>J37/J36</f>
        <v>1.044</v>
      </c>
      <c r="K38" s="13">
        <f t="shared" ref="K38:P38" si="6">K37/K36</f>
        <v>1.01</v>
      </c>
      <c r="L38" s="13">
        <f t="shared" si="6"/>
        <v>0.48</v>
      </c>
      <c r="M38" s="13" t="s">
        <v>20</v>
      </c>
      <c r="N38" s="13">
        <f t="shared" si="6"/>
        <v>0</v>
      </c>
      <c r="O38" s="13" t="s">
        <v>20</v>
      </c>
      <c r="P38" s="13">
        <f t="shared" si="6"/>
        <v>1.96</v>
      </c>
    </row>
    <row r="39" ht="18" customHeight="1" spans="1:16">
      <c r="A39" s="8"/>
      <c r="B39" s="8" t="s">
        <v>39</v>
      </c>
      <c r="C39" s="8"/>
      <c r="D39" s="9" t="s">
        <v>19</v>
      </c>
      <c r="E39" s="10">
        <v>151</v>
      </c>
      <c r="F39" s="10" t="s">
        <v>20</v>
      </c>
      <c r="G39" s="10">
        <v>4</v>
      </c>
      <c r="H39" s="10">
        <v>6</v>
      </c>
      <c r="I39" s="10">
        <v>30</v>
      </c>
      <c r="J39" s="10">
        <v>34</v>
      </c>
      <c r="K39" s="10">
        <v>14</v>
      </c>
      <c r="L39" s="10">
        <v>34</v>
      </c>
      <c r="M39" s="10">
        <v>3</v>
      </c>
      <c r="N39" s="10">
        <v>20</v>
      </c>
      <c r="O39" s="10">
        <v>2</v>
      </c>
      <c r="P39" s="10">
        <v>4</v>
      </c>
    </row>
    <row r="40" ht="18" customHeight="1" spans="1:16">
      <c r="A40" s="8"/>
      <c r="B40" s="8"/>
      <c r="C40" s="8"/>
      <c r="D40" s="9" t="s">
        <v>21</v>
      </c>
      <c r="E40" s="14">
        <v>247</v>
      </c>
      <c r="F40" s="14" t="s">
        <v>20</v>
      </c>
      <c r="G40" s="14">
        <v>12</v>
      </c>
      <c r="H40" s="14">
        <v>12</v>
      </c>
      <c r="I40" s="14">
        <v>71</v>
      </c>
      <c r="J40" s="14">
        <v>44</v>
      </c>
      <c r="K40" s="14">
        <v>20</v>
      </c>
      <c r="L40" s="14">
        <v>43</v>
      </c>
      <c r="M40" s="14">
        <v>9</v>
      </c>
      <c r="N40" s="14">
        <v>26</v>
      </c>
      <c r="O40" s="14">
        <v>2</v>
      </c>
      <c r="P40" s="14">
        <v>8</v>
      </c>
    </row>
    <row r="41" ht="18" customHeight="1" spans="1:16">
      <c r="A41" s="8"/>
      <c r="B41" s="8"/>
      <c r="C41" s="8"/>
      <c r="D41" s="9" t="s">
        <v>22</v>
      </c>
      <c r="E41" s="11">
        <f>E40/E39</f>
        <v>1.63576158940397</v>
      </c>
      <c r="F41" s="10" t="s">
        <v>20</v>
      </c>
      <c r="G41" s="13">
        <f>G40/G39</f>
        <v>3</v>
      </c>
      <c r="H41" s="13">
        <f t="shared" ref="H41:P41" si="7">H40/H39</f>
        <v>2</v>
      </c>
      <c r="I41" s="13">
        <f t="shared" si="7"/>
        <v>2.36666666666667</v>
      </c>
      <c r="J41" s="13">
        <f t="shared" si="7"/>
        <v>1.29411764705882</v>
      </c>
      <c r="K41" s="13">
        <f t="shared" si="7"/>
        <v>1.42857142857143</v>
      </c>
      <c r="L41" s="13">
        <f t="shared" si="7"/>
        <v>1.26470588235294</v>
      </c>
      <c r="M41" s="13">
        <f t="shared" si="7"/>
        <v>3</v>
      </c>
      <c r="N41" s="13">
        <f t="shared" si="7"/>
        <v>1.3</v>
      </c>
      <c r="O41" s="13">
        <f t="shared" si="7"/>
        <v>1</v>
      </c>
      <c r="P41" s="13">
        <f t="shared" si="7"/>
        <v>2</v>
      </c>
    </row>
    <row r="42" ht="18" customHeight="1" spans="1:16">
      <c r="A42" s="8"/>
      <c r="B42" s="8" t="s">
        <v>40</v>
      </c>
      <c r="C42" s="8"/>
      <c r="D42" s="9" t="s">
        <v>19</v>
      </c>
      <c r="E42" s="10">
        <v>5000</v>
      </c>
      <c r="F42" s="10" t="s">
        <v>20</v>
      </c>
      <c r="G42" s="10">
        <v>80</v>
      </c>
      <c r="H42" s="10">
        <v>260</v>
      </c>
      <c r="I42" s="10">
        <v>200</v>
      </c>
      <c r="J42" s="10">
        <v>1100</v>
      </c>
      <c r="K42" s="10">
        <v>1500</v>
      </c>
      <c r="L42" s="10">
        <v>500</v>
      </c>
      <c r="M42" s="10">
        <v>500</v>
      </c>
      <c r="N42" s="10">
        <v>230</v>
      </c>
      <c r="O42" s="10">
        <v>230</v>
      </c>
      <c r="P42" s="10">
        <v>400</v>
      </c>
    </row>
    <row r="43" ht="18" customHeight="1" spans="1:16">
      <c r="A43" s="8"/>
      <c r="B43" s="8"/>
      <c r="C43" s="8"/>
      <c r="D43" s="9" t="s">
        <v>21</v>
      </c>
      <c r="E43" s="10">
        <v>0</v>
      </c>
      <c r="F43" s="10" t="s">
        <v>20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</row>
    <row r="44" ht="18" customHeight="1" spans="1:16">
      <c r="A44" s="8"/>
      <c r="B44" s="8"/>
      <c r="C44" s="8"/>
      <c r="D44" s="9" t="s">
        <v>22</v>
      </c>
      <c r="E44" s="11">
        <v>0</v>
      </c>
      <c r="F44" s="10" t="s">
        <v>20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</row>
    <row r="45" ht="18" customHeight="1" spans="1:16">
      <c r="A45" s="8"/>
      <c r="B45" s="28" t="s">
        <v>41</v>
      </c>
      <c r="C45" s="8"/>
      <c r="D45" s="9" t="s">
        <v>19</v>
      </c>
      <c r="E45" s="10">
        <v>448</v>
      </c>
      <c r="F45" s="10" t="s">
        <v>20</v>
      </c>
      <c r="G45" s="10">
        <v>34</v>
      </c>
      <c r="H45" s="10">
        <v>34</v>
      </c>
      <c r="I45" s="10">
        <v>50</v>
      </c>
      <c r="J45" s="10">
        <v>83</v>
      </c>
      <c r="K45" s="10">
        <v>85</v>
      </c>
      <c r="L45" s="10">
        <v>65</v>
      </c>
      <c r="M45" s="10">
        <v>32</v>
      </c>
      <c r="N45" s="10">
        <v>29</v>
      </c>
      <c r="O45" s="10">
        <v>18</v>
      </c>
      <c r="P45" s="10">
        <v>18</v>
      </c>
    </row>
    <row r="46" ht="18" customHeight="1" spans="1:16">
      <c r="A46" s="8"/>
      <c r="B46" s="28"/>
      <c r="C46" s="8"/>
      <c r="D46" s="9" t="s">
        <v>21</v>
      </c>
      <c r="E46" s="10">
        <v>448</v>
      </c>
      <c r="F46" s="10" t="s">
        <v>20</v>
      </c>
      <c r="G46" s="10">
        <v>34</v>
      </c>
      <c r="H46" s="10">
        <v>34</v>
      </c>
      <c r="I46" s="10">
        <v>50</v>
      </c>
      <c r="J46" s="10">
        <v>83</v>
      </c>
      <c r="K46" s="10">
        <v>85</v>
      </c>
      <c r="L46" s="10">
        <v>65</v>
      </c>
      <c r="M46" s="10">
        <v>32</v>
      </c>
      <c r="N46" s="10">
        <v>29</v>
      </c>
      <c r="O46" s="10">
        <v>18</v>
      </c>
      <c r="P46" s="10">
        <v>18</v>
      </c>
    </row>
    <row r="47" ht="18" customHeight="1" spans="1:16">
      <c r="A47" s="8"/>
      <c r="B47" s="28"/>
      <c r="C47" s="8"/>
      <c r="D47" s="9" t="s">
        <v>22</v>
      </c>
      <c r="E47" s="11">
        <v>1</v>
      </c>
      <c r="F47" s="10" t="s">
        <v>20</v>
      </c>
      <c r="G47" s="13">
        <v>1</v>
      </c>
      <c r="H47" s="13">
        <v>1</v>
      </c>
      <c r="I47" s="13">
        <v>1</v>
      </c>
      <c r="J47" s="13">
        <v>1</v>
      </c>
      <c r="K47" s="13">
        <v>1</v>
      </c>
      <c r="L47" s="13">
        <v>1</v>
      </c>
      <c r="M47" s="13">
        <v>1</v>
      </c>
      <c r="N47" s="13">
        <v>1</v>
      </c>
      <c r="O47" s="13">
        <v>1</v>
      </c>
      <c r="P47" s="13">
        <v>1</v>
      </c>
    </row>
    <row r="48" ht="18" customHeight="1" spans="1:16">
      <c r="A48" s="8" t="s">
        <v>42</v>
      </c>
      <c r="B48" s="8" t="s">
        <v>43</v>
      </c>
      <c r="C48" s="8" t="s">
        <v>44</v>
      </c>
      <c r="D48" s="9" t="s">
        <v>19</v>
      </c>
      <c r="E48" s="10">
        <v>16</v>
      </c>
      <c r="F48" s="10" t="s">
        <v>20</v>
      </c>
      <c r="G48" s="10">
        <v>2</v>
      </c>
      <c r="H48" s="10">
        <v>3</v>
      </c>
      <c r="I48" s="10">
        <v>1</v>
      </c>
      <c r="J48" s="10">
        <v>2</v>
      </c>
      <c r="K48" s="10">
        <v>1</v>
      </c>
      <c r="L48" s="10">
        <v>2</v>
      </c>
      <c r="M48" s="10">
        <v>1</v>
      </c>
      <c r="N48" s="10">
        <v>2</v>
      </c>
      <c r="O48" s="10" t="s">
        <v>20</v>
      </c>
      <c r="P48" s="10">
        <v>2</v>
      </c>
    </row>
    <row r="49" ht="18" customHeight="1" spans="1:16">
      <c r="A49" s="8"/>
      <c r="B49" s="8"/>
      <c r="C49" s="8"/>
      <c r="D49" s="9" t="s">
        <v>21</v>
      </c>
      <c r="E49" s="10">
        <v>11</v>
      </c>
      <c r="F49" s="10" t="s">
        <v>20</v>
      </c>
      <c r="G49" s="10">
        <v>1</v>
      </c>
      <c r="H49" s="10">
        <v>2</v>
      </c>
      <c r="I49" s="10">
        <v>1</v>
      </c>
      <c r="J49" s="10">
        <v>1</v>
      </c>
      <c r="K49" s="10">
        <v>1</v>
      </c>
      <c r="L49" s="10">
        <v>2</v>
      </c>
      <c r="M49" s="10">
        <v>0</v>
      </c>
      <c r="N49" s="10">
        <v>2</v>
      </c>
      <c r="O49" s="10" t="s">
        <v>20</v>
      </c>
      <c r="P49" s="10">
        <v>1</v>
      </c>
    </row>
    <row r="50" ht="18" customHeight="1" spans="1:16">
      <c r="A50" s="8"/>
      <c r="B50" s="8"/>
      <c r="C50" s="8"/>
      <c r="D50" s="9" t="s">
        <v>22</v>
      </c>
      <c r="E50" s="11">
        <v>0.6875</v>
      </c>
      <c r="F50" s="10" t="s">
        <v>20</v>
      </c>
      <c r="G50" s="13">
        <v>0.5</v>
      </c>
      <c r="H50" s="13">
        <v>0.667</v>
      </c>
      <c r="I50" s="13">
        <v>1</v>
      </c>
      <c r="J50" s="13">
        <v>0.5</v>
      </c>
      <c r="K50" s="13">
        <v>1</v>
      </c>
      <c r="L50" s="13">
        <v>1</v>
      </c>
      <c r="M50" s="13">
        <v>0</v>
      </c>
      <c r="N50" s="13">
        <v>1</v>
      </c>
      <c r="O50" s="13" t="s">
        <v>20</v>
      </c>
      <c r="P50" s="13">
        <v>0.5</v>
      </c>
    </row>
    <row r="51" ht="18" customHeight="1" spans="1:16">
      <c r="A51" s="8"/>
      <c r="B51" s="28" t="s">
        <v>45</v>
      </c>
      <c r="C51" s="8" t="s">
        <v>46</v>
      </c>
      <c r="D51" s="9" t="s">
        <v>19</v>
      </c>
      <c r="E51" s="10">
        <v>80</v>
      </c>
      <c r="F51" s="10" t="s">
        <v>20</v>
      </c>
      <c r="G51" s="10">
        <v>30</v>
      </c>
      <c r="H51" s="10" t="s">
        <v>20</v>
      </c>
      <c r="I51" s="10">
        <v>4</v>
      </c>
      <c r="J51" s="10">
        <v>2</v>
      </c>
      <c r="K51" s="10">
        <v>20</v>
      </c>
      <c r="L51" s="10">
        <v>15</v>
      </c>
      <c r="M51" s="10">
        <v>2</v>
      </c>
      <c r="N51" s="10">
        <v>5</v>
      </c>
      <c r="O51" s="10">
        <v>2</v>
      </c>
      <c r="P51" s="10" t="s">
        <v>20</v>
      </c>
    </row>
    <row r="52" ht="18" customHeight="1" spans="1:16">
      <c r="A52" s="8"/>
      <c r="B52" s="28"/>
      <c r="C52" s="8"/>
      <c r="D52" s="9" t="s">
        <v>21</v>
      </c>
      <c r="E52" s="10">
        <v>51</v>
      </c>
      <c r="F52" s="10" t="s">
        <v>20</v>
      </c>
      <c r="G52" s="10">
        <v>16</v>
      </c>
      <c r="H52" s="10" t="s">
        <v>20</v>
      </c>
      <c r="I52" s="10">
        <v>0</v>
      </c>
      <c r="J52" s="10">
        <v>2</v>
      </c>
      <c r="K52" s="10">
        <v>10</v>
      </c>
      <c r="L52" s="10">
        <v>15</v>
      </c>
      <c r="M52" s="10">
        <v>2</v>
      </c>
      <c r="N52" s="10">
        <v>6</v>
      </c>
      <c r="O52" s="10">
        <v>0</v>
      </c>
      <c r="P52" s="10" t="s">
        <v>20</v>
      </c>
    </row>
    <row r="53" ht="18" customHeight="1" spans="1:16">
      <c r="A53" s="8"/>
      <c r="B53" s="28"/>
      <c r="C53" s="8"/>
      <c r="D53" s="9" t="s">
        <v>22</v>
      </c>
      <c r="E53" s="11">
        <v>0.6375</v>
      </c>
      <c r="F53" s="10" t="s">
        <v>20</v>
      </c>
      <c r="G53" s="13">
        <v>0.53</v>
      </c>
      <c r="H53" s="10" t="s">
        <v>20</v>
      </c>
      <c r="I53" s="13">
        <v>0</v>
      </c>
      <c r="J53" s="13">
        <v>1</v>
      </c>
      <c r="K53" s="13">
        <v>0.5</v>
      </c>
      <c r="L53" s="13">
        <v>1</v>
      </c>
      <c r="M53" s="13">
        <v>1</v>
      </c>
      <c r="N53" s="13">
        <v>1.2</v>
      </c>
      <c r="O53" s="13">
        <v>0</v>
      </c>
      <c r="P53" s="10" t="s">
        <v>20</v>
      </c>
    </row>
    <row r="54" ht="18" customHeight="1" spans="1:16">
      <c r="A54" s="8"/>
      <c r="B54" s="28"/>
      <c r="C54" s="8"/>
      <c r="D54" s="9" t="s">
        <v>19</v>
      </c>
      <c r="E54" s="10">
        <v>100</v>
      </c>
      <c r="F54" s="10" t="s">
        <v>20</v>
      </c>
      <c r="G54" s="10">
        <v>16</v>
      </c>
      <c r="H54" s="10">
        <v>16</v>
      </c>
      <c r="I54" s="10">
        <v>15</v>
      </c>
      <c r="J54" s="10">
        <v>12</v>
      </c>
      <c r="K54" s="10">
        <v>16</v>
      </c>
      <c r="L54" s="10">
        <v>15</v>
      </c>
      <c r="M54" s="10">
        <v>2</v>
      </c>
      <c r="N54" s="10">
        <v>4</v>
      </c>
      <c r="O54" s="10">
        <v>4</v>
      </c>
      <c r="P54" s="10" t="s">
        <v>20</v>
      </c>
    </row>
    <row r="55" ht="18" customHeight="1" spans="1:16">
      <c r="A55" s="8"/>
      <c r="B55" s="28"/>
      <c r="C55" s="8"/>
      <c r="D55" s="9" t="s">
        <v>21</v>
      </c>
      <c r="E55" s="10">
        <f>SUM(F55:P55)</f>
        <v>40</v>
      </c>
      <c r="F55" s="10" t="s">
        <v>20</v>
      </c>
      <c r="G55" s="10">
        <v>0</v>
      </c>
      <c r="H55" s="10">
        <v>16</v>
      </c>
      <c r="I55" s="10">
        <v>0</v>
      </c>
      <c r="J55" s="10">
        <v>0</v>
      </c>
      <c r="K55" s="10">
        <v>9</v>
      </c>
      <c r="L55" s="10">
        <v>9</v>
      </c>
      <c r="M55" s="10">
        <v>2</v>
      </c>
      <c r="N55" s="10">
        <v>0</v>
      </c>
      <c r="O55" s="10">
        <v>4</v>
      </c>
      <c r="P55" s="10" t="s">
        <v>20</v>
      </c>
    </row>
    <row r="56" ht="18" customHeight="1" spans="1:16">
      <c r="A56" s="8"/>
      <c r="B56" s="28"/>
      <c r="C56" s="8"/>
      <c r="D56" s="9" t="s">
        <v>22</v>
      </c>
      <c r="E56" s="11">
        <f t="shared" ref="E56:O56" si="8">E55/E54</f>
        <v>0.4</v>
      </c>
      <c r="F56" s="15" t="s">
        <v>20</v>
      </c>
      <c r="G56" s="13">
        <f t="shared" si="8"/>
        <v>0</v>
      </c>
      <c r="H56" s="13">
        <f t="shared" si="8"/>
        <v>1</v>
      </c>
      <c r="I56" s="13">
        <f t="shared" si="8"/>
        <v>0</v>
      </c>
      <c r="J56" s="13">
        <f t="shared" si="8"/>
        <v>0</v>
      </c>
      <c r="K56" s="13">
        <f t="shared" si="8"/>
        <v>0.5625</v>
      </c>
      <c r="L56" s="13">
        <f t="shared" si="8"/>
        <v>0.6</v>
      </c>
      <c r="M56" s="13">
        <f t="shared" si="8"/>
        <v>1</v>
      </c>
      <c r="N56" s="13">
        <f t="shared" si="8"/>
        <v>0</v>
      </c>
      <c r="O56" s="13">
        <f t="shared" si="8"/>
        <v>1</v>
      </c>
      <c r="P56" s="10" t="s">
        <v>20</v>
      </c>
    </row>
    <row r="57" ht="18" customHeight="1" spans="1:16">
      <c r="A57" s="8"/>
      <c r="B57" s="28" t="s">
        <v>47</v>
      </c>
      <c r="C57" s="8"/>
      <c r="D57" s="9" t="s">
        <v>19</v>
      </c>
      <c r="E57" s="10">
        <v>10000</v>
      </c>
      <c r="F57" s="10" t="s">
        <v>20</v>
      </c>
      <c r="G57" s="29">
        <v>4338</v>
      </c>
      <c r="H57" s="10">
        <v>162</v>
      </c>
      <c r="I57" s="10">
        <v>1100</v>
      </c>
      <c r="J57" s="10">
        <v>100</v>
      </c>
      <c r="K57" s="10">
        <v>1500</v>
      </c>
      <c r="L57" s="10">
        <v>1500</v>
      </c>
      <c r="M57" s="10">
        <v>600</v>
      </c>
      <c r="N57" s="10">
        <v>100</v>
      </c>
      <c r="O57" s="10">
        <v>100</v>
      </c>
      <c r="P57" s="10">
        <v>500</v>
      </c>
    </row>
    <row r="58" ht="18" customHeight="1" spans="1:16">
      <c r="A58" s="8"/>
      <c r="B58" s="28"/>
      <c r="C58" s="8"/>
      <c r="D58" s="9" t="s">
        <v>21</v>
      </c>
      <c r="E58" s="10">
        <f>G58+H58+I58+J58+K58+L58+M58+N58+O58+P58</f>
        <v>10426</v>
      </c>
      <c r="F58" s="10" t="s">
        <v>20</v>
      </c>
      <c r="G58" s="29">
        <v>4717</v>
      </c>
      <c r="H58" s="10">
        <v>162</v>
      </c>
      <c r="I58" s="10">
        <v>590</v>
      </c>
      <c r="J58" s="10">
        <v>0</v>
      </c>
      <c r="K58" s="10">
        <v>2204</v>
      </c>
      <c r="L58" s="10">
        <v>1503</v>
      </c>
      <c r="M58" s="10">
        <v>450</v>
      </c>
      <c r="N58" s="10">
        <v>100</v>
      </c>
      <c r="O58" s="10">
        <v>200</v>
      </c>
      <c r="P58" s="10">
        <v>500</v>
      </c>
    </row>
    <row r="59" ht="18" customHeight="1" spans="1:16">
      <c r="A59" s="8"/>
      <c r="B59" s="28"/>
      <c r="C59" s="8"/>
      <c r="D59" s="9" t="s">
        <v>22</v>
      </c>
      <c r="E59" s="11">
        <f>E58/E57</f>
        <v>1.0426</v>
      </c>
      <c r="F59" s="10" t="s">
        <v>20</v>
      </c>
      <c r="G59" s="13">
        <v>1.087</v>
      </c>
      <c r="H59" s="13">
        <v>1</v>
      </c>
      <c r="I59" s="13">
        <v>0.5364</v>
      </c>
      <c r="J59" s="13">
        <v>0</v>
      </c>
      <c r="K59" s="13">
        <v>1.47</v>
      </c>
      <c r="L59" s="13">
        <f>L58/L57</f>
        <v>1.002</v>
      </c>
      <c r="M59" s="13">
        <v>0.75</v>
      </c>
      <c r="N59" s="13">
        <v>1</v>
      </c>
      <c r="O59" s="13">
        <v>2</v>
      </c>
      <c r="P59" s="13">
        <v>1</v>
      </c>
    </row>
    <row r="60" ht="18" customHeight="1" spans="1:16">
      <c r="A60" s="8" t="s">
        <v>48</v>
      </c>
      <c r="B60" s="8" t="s">
        <v>49</v>
      </c>
      <c r="C60" s="16" t="s">
        <v>50</v>
      </c>
      <c r="D60" s="9" t="s">
        <v>19</v>
      </c>
      <c r="E60" s="10">
        <v>60</v>
      </c>
      <c r="F60" s="10" t="s">
        <v>20</v>
      </c>
      <c r="G60" s="10">
        <v>25</v>
      </c>
      <c r="H60" s="10" t="s">
        <v>20</v>
      </c>
      <c r="I60" s="10">
        <v>2</v>
      </c>
      <c r="J60" s="10">
        <v>1</v>
      </c>
      <c r="K60" s="10">
        <v>1</v>
      </c>
      <c r="L60" s="10">
        <v>6</v>
      </c>
      <c r="M60" s="10">
        <v>5</v>
      </c>
      <c r="N60" s="10">
        <v>15</v>
      </c>
      <c r="O60" s="10" t="s">
        <v>20</v>
      </c>
      <c r="P60" s="10">
        <v>5</v>
      </c>
    </row>
    <row r="61" ht="18" customHeight="1" spans="1:16">
      <c r="A61" s="8"/>
      <c r="B61" s="8"/>
      <c r="C61" s="17"/>
      <c r="D61" s="9" t="s">
        <v>21</v>
      </c>
      <c r="E61" s="10">
        <v>0</v>
      </c>
      <c r="F61" s="10" t="s">
        <v>20</v>
      </c>
      <c r="G61" s="10">
        <v>0</v>
      </c>
      <c r="H61" s="10" t="s">
        <v>20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 t="s">
        <v>20</v>
      </c>
      <c r="P61" s="10">
        <v>0</v>
      </c>
    </row>
    <row r="62" ht="18" customHeight="1" spans="1:16">
      <c r="A62" s="8"/>
      <c r="B62" s="8"/>
      <c r="C62" s="17"/>
      <c r="D62" s="9" t="s">
        <v>22</v>
      </c>
      <c r="E62" s="30" t="s">
        <v>51</v>
      </c>
      <c r="F62" s="10" t="s">
        <v>20</v>
      </c>
      <c r="G62" s="13" t="s">
        <v>52</v>
      </c>
      <c r="H62" s="10" t="s">
        <v>20</v>
      </c>
      <c r="I62" s="13" t="s">
        <v>52</v>
      </c>
      <c r="J62" s="13" t="s">
        <v>52</v>
      </c>
      <c r="K62" s="13" t="s">
        <v>52</v>
      </c>
      <c r="L62" s="34" t="s">
        <v>52</v>
      </c>
      <c r="M62" s="13" t="s">
        <v>52</v>
      </c>
      <c r="N62" s="13" t="s">
        <v>52</v>
      </c>
      <c r="O62" s="13" t="s">
        <v>20</v>
      </c>
      <c r="P62" s="13" t="s">
        <v>52</v>
      </c>
    </row>
    <row r="63" ht="18" customHeight="1" spans="1:16">
      <c r="A63" s="8"/>
      <c r="B63" s="8" t="s">
        <v>53</v>
      </c>
      <c r="C63" s="17"/>
      <c r="D63" s="9" t="s">
        <v>19</v>
      </c>
      <c r="E63" s="10">
        <v>30</v>
      </c>
      <c r="F63" s="10" t="s">
        <v>20</v>
      </c>
      <c r="G63" s="10">
        <v>10</v>
      </c>
      <c r="H63" s="10">
        <v>2</v>
      </c>
      <c r="I63" s="10">
        <v>2</v>
      </c>
      <c r="J63" s="10">
        <v>2</v>
      </c>
      <c r="K63" s="10">
        <v>2</v>
      </c>
      <c r="L63" s="10">
        <v>2</v>
      </c>
      <c r="M63" s="10">
        <v>2</v>
      </c>
      <c r="N63" s="10">
        <v>2</v>
      </c>
      <c r="O63" s="10">
        <v>1</v>
      </c>
      <c r="P63" s="10">
        <v>5</v>
      </c>
    </row>
    <row r="64" ht="18" customHeight="1" spans="1:16">
      <c r="A64" s="8"/>
      <c r="B64" s="8"/>
      <c r="C64" s="17"/>
      <c r="D64" s="9" t="s">
        <v>21</v>
      </c>
      <c r="E64" s="10">
        <v>14</v>
      </c>
      <c r="F64" s="10" t="s">
        <v>20</v>
      </c>
      <c r="G64" s="10">
        <v>5</v>
      </c>
      <c r="H64" s="10">
        <v>0</v>
      </c>
      <c r="I64" s="10">
        <v>0</v>
      </c>
      <c r="J64" s="10">
        <v>0</v>
      </c>
      <c r="K64" s="10">
        <v>6</v>
      </c>
      <c r="L64" s="10">
        <v>0</v>
      </c>
      <c r="M64" s="10">
        <v>0</v>
      </c>
      <c r="N64" s="10">
        <v>0</v>
      </c>
      <c r="O64" s="10">
        <v>0</v>
      </c>
      <c r="P64" s="10">
        <v>3</v>
      </c>
    </row>
    <row r="65" ht="18" customHeight="1" spans="1:16">
      <c r="A65" s="8"/>
      <c r="B65" s="8"/>
      <c r="C65" s="17"/>
      <c r="D65" s="9" t="s">
        <v>22</v>
      </c>
      <c r="E65" s="11">
        <f>E64/E63</f>
        <v>0.466666666666667</v>
      </c>
      <c r="F65" s="10" t="s">
        <v>20</v>
      </c>
      <c r="G65" s="13">
        <v>0.5</v>
      </c>
      <c r="H65" s="13">
        <v>0</v>
      </c>
      <c r="I65" s="13">
        <v>0</v>
      </c>
      <c r="J65" s="13">
        <v>0</v>
      </c>
      <c r="K65" s="13">
        <v>3</v>
      </c>
      <c r="L65" s="13">
        <v>0</v>
      </c>
      <c r="M65" s="13">
        <v>0</v>
      </c>
      <c r="N65" s="13">
        <v>0</v>
      </c>
      <c r="O65" s="13">
        <v>0</v>
      </c>
      <c r="P65" s="13">
        <v>0.6</v>
      </c>
    </row>
    <row r="66" ht="18" customHeight="1" spans="1:16">
      <c r="A66" s="8"/>
      <c r="B66" s="35" t="s">
        <v>54</v>
      </c>
      <c r="C66" s="17"/>
      <c r="D66" s="9" t="s">
        <v>19</v>
      </c>
      <c r="E66" s="10">
        <v>60</v>
      </c>
      <c r="F66" s="10" t="s">
        <v>20</v>
      </c>
      <c r="G66" s="10">
        <v>8</v>
      </c>
      <c r="H66" s="10">
        <v>2</v>
      </c>
      <c r="I66" s="10">
        <v>6</v>
      </c>
      <c r="J66" s="10">
        <v>7</v>
      </c>
      <c r="K66" s="10">
        <v>15</v>
      </c>
      <c r="L66" s="10">
        <v>6</v>
      </c>
      <c r="M66" s="10">
        <v>4</v>
      </c>
      <c r="N66" s="10">
        <v>4</v>
      </c>
      <c r="O66" s="10">
        <v>3</v>
      </c>
      <c r="P66" s="10">
        <v>5</v>
      </c>
    </row>
    <row r="67" ht="18" customHeight="1" spans="1:16">
      <c r="A67" s="8"/>
      <c r="B67" s="35"/>
      <c r="C67" s="17"/>
      <c r="D67" s="9" t="s">
        <v>21</v>
      </c>
      <c r="E67" s="10">
        <v>13</v>
      </c>
      <c r="F67" s="10" t="s">
        <v>20</v>
      </c>
      <c r="G67" s="10">
        <v>2</v>
      </c>
      <c r="H67" s="10">
        <v>0</v>
      </c>
      <c r="I67" s="10">
        <v>0</v>
      </c>
      <c r="J67" s="10">
        <v>1</v>
      </c>
      <c r="K67" s="10">
        <v>2</v>
      </c>
      <c r="L67" s="10">
        <v>3</v>
      </c>
      <c r="M67" s="10">
        <v>0</v>
      </c>
      <c r="N67" s="10">
        <v>1</v>
      </c>
      <c r="O67" s="10">
        <v>1</v>
      </c>
      <c r="P67" s="10">
        <v>3</v>
      </c>
    </row>
    <row r="68" ht="18" customHeight="1" spans="1:16">
      <c r="A68" s="8"/>
      <c r="B68" s="35"/>
      <c r="C68" s="25"/>
      <c r="D68" s="9" t="s">
        <v>22</v>
      </c>
      <c r="E68" s="11">
        <f>E67/E66</f>
        <v>0.216666666666667</v>
      </c>
      <c r="F68" s="10" t="s">
        <v>20</v>
      </c>
      <c r="G68" s="13">
        <v>0.25</v>
      </c>
      <c r="H68" s="13">
        <v>0</v>
      </c>
      <c r="I68" s="13">
        <v>0</v>
      </c>
      <c r="J68" s="13">
        <v>0.14</v>
      </c>
      <c r="K68" s="13">
        <v>0.13</v>
      </c>
      <c r="L68" s="13">
        <v>0.5</v>
      </c>
      <c r="M68" s="13">
        <v>0</v>
      </c>
      <c r="N68" s="13">
        <v>0.25</v>
      </c>
      <c r="O68" s="13">
        <v>0.33</v>
      </c>
      <c r="P68" s="13">
        <v>0.6</v>
      </c>
    </row>
    <row r="69" ht="18" customHeight="1" spans="1:16">
      <c r="A69" s="8" t="s">
        <v>55</v>
      </c>
      <c r="B69" s="8" t="s">
        <v>56</v>
      </c>
      <c r="C69" s="16" t="s">
        <v>57</v>
      </c>
      <c r="D69" s="9" t="s">
        <v>19</v>
      </c>
      <c r="E69" s="10">
        <v>42</v>
      </c>
      <c r="F69" s="10" t="s">
        <v>20</v>
      </c>
      <c r="G69" s="10">
        <v>8</v>
      </c>
      <c r="H69" s="10" t="s">
        <v>20</v>
      </c>
      <c r="I69" s="10">
        <v>4</v>
      </c>
      <c r="J69" s="10">
        <v>8</v>
      </c>
      <c r="K69" s="10">
        <v>3</v>
      </c>
      <c r="L69" s="10">
        <v>5</v>
      </c>
      <c r="M69" s="10" t="s">
        <v>20</v>
      </c>
      <c r="N69" s="10">
        <v>8</v>
      </c>
      <c r="O69" s="10">
        <v>5</v>
      </c>
      <c r="P69" s="10">
        <v>1</v>
      </c>
    </row>
    <row r="70" ht="18" customHeight="1" spans="1:16">
      <c r="A70" s="8"/>
      <c r="B70" s="8"/>
      <c r="C70" s="17"/>
      <c r="D70" s="9" t="s">
        <v>21</v>
      </c>
      <c r="E70" s="14">
        <v>21</v>
      </c>
      <c r="F70" s="14" t="s">
        <v>20</v>
      </c>
      <c r="G70" s="14">
        <v>0</v>
      </c>
      <c r="H70" s="14" t="s">
        <v>20</v>
      </c>
      <c r="I70" s="14">
        <v>3</v>
      </c>
      <c r="J70" s="51">
        <v>2</v>
      </c>
      <c r="K70" s="14">
        <v>3</v>
      </c>
      <c r="L70" s="14">
        <v>5</v>
      </c>
      <c r="M70" s="14" t="s">
        <v>20</v>
      </c>
      <c r="N70" s="14">
        <v>4</v>
      </c>
      <c r="O70" s="14">
        <v>4</v>
      </c>
      <c r="P70" s="14">
        <v>0</v>
      </c>
    </row>
    <row r="71" ht="18" customHeight="1" spans="1:16">
      <c r="A71" s="8"/>
      <c r="B71" s="8"/>
      <c r="C71" s="17"/>
      <c r="D71" s="9" t="s">
        <v>22</v>
      </c>
      <c r="E71" s="11">
        <v>0.5</v>
      </c>
      <c r="F71" s="14" t="s">
        <v>20</v>
      </c>
      <c r="G71" s="13">
        <v>0</v>
      </c>
      <c r="H71" s="13" t="s">
        <v>20</v>
      </c>
      <c r="I71" s="13">
        <v>0.75</v>
      </c>
      <c r="J71" s="13">
        <v>0.25</v>
      </c>
      <c r="K71" s="13">
        <v>1</v>
      </c>
      <c r="L71" s="13">
        <v>1</v>
      </c>
      <c r="M71" s="13" t="s">
        <v>20</v>
      </c>
      <c r="N71" s="13">
        <v>0.5</v>
      </c>
      <c r="O71" s="13">
        <v>0.8</v>
      </c>
      <c r="P71" s="13">
        <v>0</v>
      </c>
    </row>
    <row r="72" ht="18" customHeight="1" spans="1:16">
      <c r="A72" s="8"/>
      <c r="B72" s="8" t="s">
        <v>58</v>
      </c>
      <c r="C72" s="17"/>
      <c r="D72" s="9" t="s">
        <v>19</v>
      </c>
      <c r="E72" s="10">
        <v>2000</v>
      </c>
      <c r="F72" s="10" t="s">
        <v>20</v>
      </c>
      <c r="G72" s="10">
        <v>180</v>
      </c>
      <c r="H72" s="10">
        <v>140</v>
      </c>
      <c r="I72" s="10">
        <v>300</v>
      </c>
      <c r="J72" s="10">
        <v>320</v>
      </c>
      <c r="K72" s="10">
        <v>310</v>
      </c>
      <c r="L72" s="10">
        <v>260</v>
      </c>
      <c r="M72" s="10">
        <v>160</v>
      </c>
      <c r="N72" s="10">
        <v>150</v>
      </c>
      <c r="O72" s="10">
        <v>90</v>
      </c>
      <c r="P72" s="10">
        <v>90</v>
      </c>
    </row>
    <row r="73" ht="18" customHeight="1" spans="1:16">
      <c r="A73" s="8"/>
      <c r="B73" s="8"/>
      <c r="C73" s="17"/>
      <c r="D73" s="9" t="s">
        <v>21</v>
      </c>
      <c r="E73" s="36" t="s">
        <v>52</v>
      </c>
      <c r="F73" s="37" t="s">
        <v>20</v>
      </c>
      <c r="G73" s="36" t="s">
        <v>52</v>
      </c>
      <c r="H73" s="36" t="s">
        <v>52</v>
      </c>
      <c r="I73" s="36" t="s">
        <v>52</v>
      </c>
      <c r="J73" s="36" t="s">
        <v>52</v>
      </c>
      <c r="K73" s="36" t="s">
        <v>52</v>
      </c>
      <c r="L73" s="36" t="s">
        <v>52</v>
      </c>
      <c r="M73" s="36" t="s">
        <v>52</v>
      </c>
      <c r="N73" s="36" t="s">
        <v>52</v>
      </c>
      <c r="O73" s="36" t="s">
        <v>52</v>
      </c>
      <c r="P73" s="36" t="s">
        <v>52</v>
      </c>
    </row>
    <row r="74" ht="18" customHeight="1" spans="1:16">
      <c r="A74" s="8"/>
      <c r="B74" s="8"/>
      <c r="C74" s="17"/>
      <c r="D74" s="9" t="s">
        <v>22</v>
      </c>
      <c r="E74" s="11">
        <v>0.6</v>
      </c>
      <c r="F74" s="14" t="s">
        <v>20</v>
      </c>
      <c r="G74" s="13">
        <v>0.6</v>
      </c>
      <c r="H74" s="13">
        <v>0.6</v>
      </c>
      <c r="I74" s="13">
        <v>0.6</v>
      </c>
      <c r="J74" s="13">
        <v>0.6</v>
      </c>
      <c r="K74" s="13">
        <v>0.6</v>
      </c>
      <c r="L74" s="13">
        <v>0.6</v>
      </c>
      <c r="M74" s="13">
        <v>0.6</v>
      </c>
      <c r="N74" s="13">
        <v>0.6</v>
      </c>
      <c r="O74" s="13">
        <v>0.6</v>
      </c>
      <c r="P74" s="13">
        <v>0.6</v>
      </c>
    </row>
    <row r="75" ht="18" customHeight="1" spans="1:16">
      <c r="A75" s="8"/>
      <c r="B75" s="8" t="s">
        <v>59</v>
      </c>
      <c r="C75" s="17"/>
      <c r="D75" s="9" t="s">
        <v>19</v>
      </c>
      <c r="E75" s="10">
        <v>10</v>
      </c>
      <c r="F75" s="10" t="s">
        <v>20</v>
      </c>
      <c r="G75" s="10">
        <v>1</v>
      </c>
      <c r="H75" s="10">
        <v>1</v>
      </c>
      <c r="I75" s="10">
        <v>1</v>
      </c>
      <c r="J75" s="10">
        <v>1</v>
      </c>
      <c r="K75" s="10">
        <v>1</v>
      </c>
      <c r="L75" s="10">
        <v>1</v>
      </c>
      <c r="M75" s="10">
        <v>1</v>
      </c>
      <c r="N75" s="10">
        <v>1</v>
      </c>
      <c r="O75" s="10">
        <v>1</v>
      </c>
      <c r="P75" s="10">
        <v>1</v>
      </c>
    </row>
    <row r="76" ht="18" customHeight="1" spans="1:16">
      <c r="A76" s="8"/>
      <c r="B76" s="8"/>
      <c r="C76" s="17"/>
      <c r="D76" s="9" t="s">
        <v>21</v>
      </c>
      <c r="E76" s="14">
        <v>6</v>
      </c>
      <c r="F76" s="14" t="s">
        <v>20</v>
      </c>
      <c r="G76" s="14">
        <v>1</v>
      </c>
      <c r="H76" s="14">
        <v>0</v>
      </c>
      <c r="I76" s="14">
        <v>1</v>
      </c>
      <c r="J76" s="14">
        <v>0</v>
      </c>
      <c r="K76" s="14">
        <v>1</v>
      </c>
      <c r="L76" s="14">
        <v>0</v>
      </c>
      <c r="M76" s="14">
        <v>0</v>
      </c>
      <c r="N76" s="14">
        <v>1</v>
      </c>
      <c r="O76" s="14">
        <v>1</v>
      </c>
      <c r="P76" s="14">
        <v>1</v>
      </c>
    </row>
    <row r="77" ht="18" customHeight="1" spans="1:16">
      <c r="A77" s="8"/>
      <c r="B77" s="8"/>
      <c r="C77" s="17"/>
      <c r="D77" s="9" t="s">
        <v>22</v>
      </c>
      <c r="E77" s="11">
        <v>0.6</v>
      </c>
      <c r="F77" s="14" t="s">
        <v>20</v>
      </c>
      <c r="G77" s="13">
        <v>1</v>
      </c>
      <c r="H77" s="13">
        <v>0</v>
      </c>
      <c r="I77" s="13">
        <v>1</v>
      </c>
      <c r="J77" s="13">
        <v>0</v>
      </c>
      <c r="K77" s="13">
        <v>1</v>
      </c>
      <c r="L77" s="13">
        <v>0</v>
      </c>
      <c r="M77" s="13">
        <v>0</v>
      </c>
      <c r="N77" s="13">
        <v>1</v>
      </c>
      <c r="O77" s="13">
        <v>1</v>
      </c>
      <c r="P77" s="13">
        <v>1</v>
      </c>
    </row>
    <row r="78" ht="18" customHeight="1" spans="1:16">
      <c r="A78" s="8"/>
      <c r="B78" s="8" t="s">
        <v>60</v>
      </c>
      <c r="C78" s="17"/>
      <c r="D78" s="9" t="s">
        <v>19</v>
      </c>
      <c r="E78" s="10">
        <v>50</v>
      </c>
      <c r="F78" s="10" t="s">
        <v>20</v>
      </c>
      <c r="G78" s="10">
        <v>6</v>
      </c>
      <c r="H78" s="10">
        <v>4</v>
      </c>
      <c r="I78" s="10">
        <v>5</v>
      </c>
      <c r="J78" s="10">
        <v>5</v>
      </c>
      <c r="K78" s="10">
        <v>5</v>
      </c>
      <c r="L78" s="10">
        <v>5</v>
      </c>
      <c r="M78" s="10">
        <v>5</v>
      </c>
      <c r="N78" s="10">
        <v>5</v>
      </c>
      <c r="O78" s="10">
        <v>5</v>
      </c>
      <c r="P78" s="10">
        <v>5</v>
      </c>
    </row>
    <row r="79" ht="18" customHeight="1" spans="1:16">
      <c r="A79" s="8"/>
      <c r="B79" s="8"/>
      <c r="C79" s="17"/>
      <c r="D79" s="9" t="s">
        <v>21</v>
      </c>
      <c r="E79" s="10">
        <v>2</v>
      </c>
      <c r="F79" s="10" t="s">
        <v>20</v>
      </c>
      <c r="G79" s="10">
        <v>0</v>
      </c>
      <c r="H79" s="10">
        <v>0</v>
      </c>
      <c r="I79" s="10">
        <v>0</v>
      </c>
      <c r="J79" s="10">
        <v>2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</row>
    <row r="80" ht="18" customHeight="1" spans="1:16">
      <c r="A80" s="8"/>
      <c r="B80" s="8"/>
      <c r="C80" s="25"/>
      <c r="D80" s="9" t="s">
        <v>22</v>
      </c>
      <c r="E80" s="11">
        <v>0.04</v>
      </c>
      <c r="F80" s="10" t="s">
        <v>20</v>
      </c>
      <c r="G80" s="13">
        <v>0</v>
      </c>
      <c r="H80" s="13">
        <v>0</v>
      </c>
      <c r="I80" s="13">
        <v>0</v>
      </c>
      <c r="J80" s="13">
        <v>0.4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</row>
    <row r="81" ht="18" customHeight="1" spans="1:16">
      <c r="A81" s="8"/>
      <c r="B81" s="35" t="s">
        <v>61</v>
      </c>
      <c r="C81" s="18" t="s">
        <v>62</v>
      </c>
      <c r="D81" s="9" t="s">
        <v>19</v>
      </c>
      <c r="E81" s="10">
        <v>50</v>
      </c>
      <c r="F81" s="10" t="s">
        <v>20</v>
      </c>
      <c r="G81" s="10">
        <v>4</v>
      </c>
      <c r="H81" s="10">
        <v>1</v>
      </c>
      <c r="I81" s="10">
        <v>7</v>
      </c>
      <c r="J81" s="10">
        <v>7</v>
      </c>
      <c r="K81" s="10">
        <v>5</v>
      </c>
      <c r="L81" s="10">
        <v>6</v>
      </c>
      <c r="M81" s="10">
        <v>7</v>
      </c>
      <c r="N81" s="10">
        <v>5</v>
      </c>
      <c r="O81" s="10">
        <v>3</v>
      </c>
      <c r="P81" s="10">
        <v>5</v>
      </c>
    </row>
    <row r="82" ht="18" customHeight="1" spans="1:16">
      <c r="A82" s="8"/>
      <c r="B82" s="35"/>
      <c r="C82" s="18"/>
      <c r="D82" s="9" t="s">
        <v>21</v>
      </c>
      <c r="E82" s="10">
        <v>22</v>
      </c>
      <c r="F82" s="19" t="s">
        <v>20</v>
      </c>
      <c r="G82" s="14">
        <v>2</v>
      </c>
      <c r="H82" s="14">
        <v>0</v>
      </c>
      <c r="I82" s="14">
        <v>2</v>
      </c>
      <c r="J82" s="14">
        <v>1</v>
      </c>
      <c r="K82" s="14">
        <v>3</v>
      </c>
      <c r="L82" s="14">
        <v>3</v>
      </c>
      <c r="M82" s="14">
        <v>6</v>
      </c>
      <c r="N82" s="14">
        <v>4</v>
      </c>
      <c r="O82" s="14">
        <v>1</v>
      </c>
      <c r="P82" s="14">
        <v>0</v>
      </c>
    </row>
    <row r="83" ht="18" customHeight="1" spans="1:16">
      <c r="A83" s="8"/>
      <c r="B83" s="35"/>
      <c r="C83" s="18"/>
      <c r="D83" s="9" t="s">
        <v>22</v>
      </c>
      <c r="E83" s="11">
        <f>E82/E81</f>
        <v>0.44</v>
      </c>
      <c r="F83" s="19" t="s">
        <v>20</v>
      </c>
      <c r="G83" s="13">
        <v>0.6</v>
      </c>
      <c r="H83" s="13">
        <v>0.6</v>
      </c>
      <c r="I83" s="13">
        <v>0.5</v>
      </c>
      <c r="J83" s="13">
        <v>0.4</v>
      </c>
      <c r="K83" s="13">
        <v>0.7</v>
      </c>
      <c r="L83" s="13">
        <v>0.7</v>
      </c>
      <c r="M83" s="13">
        <v>0.86</v>
      </c>
      <c r="N83" s="13">
        <v>0.8</v>
      </c>
      <c r="O83" s="13">
        <v>0.5</v>
      </c>
      <c r="P83" s="13">
        <v>0.5</v>
      </c>
    </row>
    <row r="84" ht="18" customHeight="1" spans="1:16">
      <c r="A84" s="8"/>
      <c r="B84" s="8" t="s">
        <v>63</v>
      </c>
      <c r="C84" s="18"/>
      <c r="D84" s="9" t="s">
        <v>19</v>
      </c>
      <c r="E84" s="10">
        <v>10</v>
      </c>
      <c r="F84" s="10">
        <v>3</v>
      </c>
      <c r="G84" s="10">
        <v>1</v>
      </c>
      <c r="H84" s="10" t="s">
        <v>20</v>
      </c>
      <c r="I84" s="10" t="s">
        <v>20</v>
      </c>
      <c r="J84" s="10">
        <v>2</v>
      </c>
      <c r="K84" s="10">
        <v>2</v>
      </c>
      <c r="L84" s="10">
        <v>1</v>
      </c>
      <c r="M84" s="10" t="s">
        <v>20</v>
      </c>
      <c r="N84" s="10" t="s">
        <v>20</v>
      </c>
      <c r="O84" s="10">
        <v>1</v>
      </c>
      <c r="P84" s="10" t="s">
        <v>20</v>
      </c>
    </row>
    <row r="85" ht="18" customHeight="1" spans="1:16">
      <c r="A85" s="8"/>
      <c r="B85" s="8"/>
      <c r="C85" s="18"/>
      <c r="D85" s="9" t="s">
        <v>21</v>
      </c>
      <c r="E85" s="35" t="s">
        <v>20</v>
      </c>
      <c r="F85" s="35" t="s">
        <v>20</v>
      </c>
      <c r="G85" s="35" t="s">
        <v>20</v>
      </c>
      <c r="H85" s="35" t="s">
        <v>20</v>
      </c>
      <c r="I85" s="35" t="s">
        <v>20</v>
      </c>
      <c r="J85" s="35" t="s">
        <v>20</v>
      </c>
      <c r="K85" s="35" t="s">
        <v>20</v>
      </c>
      <c r="L85" s="35" t="s">
        <v>20</v>
      </c>
      <c r="M85" s="35" t="s">
        <v>20</v>
      </c>
      <c r="N85" s="35" t="s">
        <v>20</v>
      </c>
      <c r="O85" s="35" t="s">
        <v>20</v>
      </c>
      <c r="P85" s="35" t="s">
        <v>20</v>
      </c>
    </row>
    <row r="86" ht="18" customHeight="1" spans="1:16">
      <c r="A86" s="8"/>
      <c r="B86" s="8"/>
      <c r="C86" s="18"/>
      <c r="D86" s="9" t="s">
        <v>22</v>
      </c>
      <c r="E86" s="38">
        <v>0.56</v>
      </c>
      <c r="F86" s="19" t="s">
        <v>64</v>
      </c>
      <c r="G86" s="39">
        <v>0.6</v>
      </c>
      <c r="H86" s="19" t="s">
        <v>20</v>
      </c>
      <c r="I86" s="19" t="s">
        <v>20</v>
      </c>
      <c r="J86" s="52" t="s">
        <v>65</v>
      </c>
      <c r="K86" s="19" t="s">
        <v>66</v>
      </c>
      <c r="L86" s="39">
        <v>0.6</v>
      </c>
      <c r="M86" s="19" t="s">
        <v>20</v>
      </c>
      <c r="N86" s="19" t="s">
        <v>20</v>
      </c>
      <c r="O86" s="39">
        <v>0.6</v>
      </c>
      <c r="P86" s="19" t="s">
        <v>20</v>
      </c>
    </row>
    <row r="87" ht="18" customHeight="1" spans="1:17">
      <c r="A87" s="8" t="s">
        <v>67</v>
      </c>
      <c r="B87" s="8" t="s">
        <v>68</v>
      </c>
      <c r="C87" s="8" t="s">
        <v>69</v>
      </c>
      <c r="D87" s="9" t="s">
        <v>19</v>
      </c>
      <c r="E87" s="35" t="s">
        <v>70</v>
      </c>
      <c r="F87" s="10" t="s">
        <v>20</v>
      </c>
      <c r="G87" s="35" t="s">
        <v>70</v>
      </c>
      <c r="H87" s="35" t="s">
        <v>70</v>
      </c>
      <c r="I87" s="35" t="s">
        <v>70</v>
      </c>
      <c r="J87" s="35" t="s">
        <v>70</v>
      </c>
      <c r="K87" s="35" t="s">
        <v>70</v>
      </c>
      <c r="L87" s="35" t="s">
        <v>70</v>
      </c>
      <c r="M87" s="35" t="s">
        <v>70</v>
      </c>
      <c r="N87" s="35" t="s">
        <v>70</v>
      </c>
      <c r="O87" s="35" t="s">
        <v>70</v>
      </c>
      <c r="P87" s="35" t="s">
        <v>70</v>
      </c>
      <c r="Q87" s="57"/>
    </row>
    <row r="88" ht="18" customHeight="1" spans="1:17">
      <c r="A88" s="8"/>
      <c r="B88" s="8"/>
      <c r="C88" s="8"/>
      <c r="D88" s="9" t="s">
        <v>21</v>
      </c>
      <c r="E88" s="10">
        <v>12.5</v>
      </c>
      <c r="F88" s="10" t="s">
        <v>20</v>
      </c>
      <c r="G88" s="10">
        <v>11.88</v>
      </c>
      <c r="H88" s="10">
        <v>9.17</v>
      </c>
      <c r="I88" s="10">
        <v>7.75</v>
      </c>
      <c r="J88" s="10">
        <v>11.39</v>
      </c>
      <c r="K88" s="10">
        <v>15.04</v>
      </c>
      <c r="L88" s="10">
        <v>14.48</v>
      </c>
      <c r="M88" s="10">
        <v>8.15</v>
      </c>
      <c r="N88" s="10">
        <v>12.21</v>
      </c>
      <c r="O88" s="10">
        <v>7.44</v>
      </c>
      <c r="P88" s="10">
        <v>18.31</v>
      </c>
      <c r="Q88" s="57"/>
    </row>
    <row r="89" ht="18" customHeight="1" spans="1:17">
      <c r="A89" s="8"/>
      <c r="B89" s="8"/>
      <c r="C89" s="8"/>
      <c r="D89" s="9" t="s">
        <v>22</v>
      </c>
      <c r="E89" s="40" t="s">
        <v>71</v>
      </c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53"/>
      <c r="Q89" s="58"/>
    </row>
    <row r="90" ht="18" customHeight="1" spans="1:16">
      <c r="A90" s="8"/>
      <c r="B90" s="8" t="s">
        <v>72</v>
      </c>
      <c r="C90" s="8"/>
      <c r="D90" s="9" t="s">
        <v>19</v>
      </c>
      <c r="E90" s="10">
        <v>147</v>
      </c>
      <c r="F90" s="10" t="s">
        <v>20</v>
      </c>
      <c r="G90" s="10">
        <v>19</v>
      </c>
      <c r="H90" s="10">
        <v>11</v>
      </c>
      <c r="I90" s="10">
        <v>16</v>
      </c>
      <c r="J90" s="10">
        <v>18</v>
      </c>
      <c r="K90" s="10">
        <v>14</v>
      </c>
      <c r="L90" s="10">
        <v>14</v>
      </c>
      <c r="M90" s="10">
        <v>15</v>
      </c>
      <c r="N90" s="10">
        <v>18</v>
      </c>
      <c r="O90" s="10">
        <v>14</v>
      </c>
      <c r="P90" s="10">
        <v>8</v>
      </c>
    </row>
    <row r="91" ht="18" customHeight="1" spans="1:16">
      <c r="A91" s="8"/>
      <c r="B91" s="8"/>
      <c r="C91" s="8"/>
      <c r="D91" s="9" t="s">
        <v>21</v>
      </c>
      <c r="E91" s="10">
        <v>147</v>
      </c>
      <c r="F91" s="10" t="s">
        <v>20</v>
      </c>
      <c r="G91" s="10">
        <v>19</v>
      </c>
      <c r="H91" s="10">
        <v>11</v>
      </c>
      <c r="I91" s="10">
        <v>16</v>
      </c>
      <c r="J91" s="10">
        <v>18</v>
      </c>
      <c r="K91" s="10">
        <v>14</v>
      </c>
      <c r="L91" s="10">
        <v>14</v>
      </c>
      <c r="M91" s="10">
        <v>15</v>
      </c>
      <c r="N91" s="10">
        <v>18</v>
      </c>
      <c r="O91" s="10">
        <v>14</v>
      </c>
      <c r="P91" s="10">
        <v>8</v>
      </c>
    </row>
    <row r="92" ht="18" customHeight="1" spans="1:16">
      <c r="A92" s="8"/>
      <c r="B92" s="8"/>
      <c r="C92" s="8"/>
      <c r="D92" s="9" t="s">
        <v>22</v>
      </c>
      <c r="E92" s="42">
        <v>1</v>
      </c>
      <c r="F92" s="10" t="s">
        <v>20</v>
      </c>
      <c r="G92" s="20">
        <v>1</v>
      </c>
      <c r="H92" s="20">
        <v>1</v>
      </c>
      <c r="I92" s="20">
        <v>1</v>
      </c>
      <c r="J92" s="20">
        <v>1</v>
      </c>
      <c r="K92" s="20">
        <v>1</v>
      </c>
      <c r="L92" s="20">
        <v>1</v>
      </c>
      <c r="M92" s="20">
        <v>1</v>
      </c>
      <c r="N92" s="20">
        <v>1</v>
      </c>
      <c r="O92" s="20">
        <v>1</v>
      </c>
      <c r="P92" s="20">
        <v>1</v>
      </c>
    </row>
    <row r="93" ht="18" customHeight="1" spans="1:17">
      <c r="A93" s="8"/>
      <c r="B93" s="8" t="s">
        <v>73</v>
      </c>
      <c r="C93" s="8"/>
      <c r="D93" s="9" t="s">
        <v>19</v>
      </c>
      <c r="E93" s="10">
        <v>323</v>
      </c>
      <c r="F93" s="10" t="s">
        <v>20</v>
      </c>
      <c r="G93" s="10">
        <v>28</v>
      </c>
      <c r="H93" s="10">
        <v>35</v>
      </c>
      <c r="I93" s="10">
        <v>35</v>
      </c>
      <c r="J93" s="10">
        <v>39</v>
      </c>
      <c r="K93" s="10">
        <v>53</v>
      </c>
      <c r="L93" s="10">
        <v>42</v>
      </c>
      <c r="M93" s="10">
        <v>24</v>
      </c>
      <c r="N93" s="10">
        <v>28</v>
      </c>
      <c r="O93" s="10">
        <v>24</v>
      </c>
      <c r="P93" s="10">
        <v>15</v>
      </c>
      <c r="Q93" s="57"/>
    </row>
    <row r="94" ht="18" customHeight="1" spans="1:17">
      <c r="A94" s="8"/>
      <c r="B94" s="8"/>
      <c r="C94" s="8"/>
      <c r="D94" s="9" t="s">
        <v>21</v>
      </c>
      <c r="E94" s="43" t="s">
        <v>74</v>
      </c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54"/>
      <c r="Q94" s="57"/>
    </row>
    <row r="95" ht="18" customHeight="1" spans="1:17">
      <c r="A95" s="8"/>
      <c r="B95" s="8"/>
      <c r="C95" s="8"/>
      <c r="D95" s="9" t="s">
        <v>22</v>
      </c>
      <c r="E95" s="45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55"/>
      <c r="Q95" s="58"/>
    </row>
    <row r="96" ht="18" customHeight="1" spans="1:17">
      <c r="A96" s="8"/>
      <c r="B96" s="8" t="s">
        <v>75</v>
      </c>
      <c r="C96" s="8"/>
      <c r="D96" s="9" t="s">
        <v>19</v>
      </c>
      <c r="E96" s="10">
        <v>11</v>
      </c>
      <c r="F96" s="10" t="s">
        <v>20</v>
      </c>
      <c r="G96" s="10">
        <v>2</v>
      </c>
      <c r="H96" s="10">
        <v>3</v>
      </c>
      <c r="I96" s="10">
        <v>1</v>
      </c>
      <c r="J96" s="10">
        <v>2</v>
      </c>
      <c r="K96" s="10">
        <v>1</v>
      </c>
      <c r="L96" s="10" t="s">
        <v>20</v>
      </c>
      <c r="M96" s="10" t="s">
        <v>20</v>
      </c>
      <c r="N96" s="10" t="s">
        <v>20</v>
      </c>
      <c r="O96" s="10" t="s">
        <v>20</v>
      </c>
      <c r="P96" s="10">
        <v>2</v>
      </c>
      <c r="Q96" s="57"/>
    </row>
    <row r="97" ht="18" customHeight="1" spans="1:17">
      <c r="A97" s="8"/>
      <c r="B97" s="8"/>
      <c r="C97" s="8"/>
      <c r="D97" s="9" t="s">
        <v>21</v>
      </c>
      <c r="E97" s="43" t="s">
        <v>71</v>
      </c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54"/>
      <c r="Q97" s="57"/>
    </row>
    <row r="98" ht="18" customHeight="1" spans="1:17">
      <c r="A98" s="8"/>
      <c r="B98" s="8"/>
      <c r="C98" s="8"/>
      <c r="D98" s="9" t="s">
        <v>22</v>
      </c>
      <c r="E98" s="45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55"/>
      <c r="Q98" s="58"/>
    </row>
    <row r="99" ht="18" customHeight="1" spans="1:16">
      <c r="A99" s="8"/>
      <c r="B99" s="8" t="s">
        <v>76</v>
      </c>
      <c r="C99" s="8"/>
      <c r="D99" s="9" t="s">
        <v>19</v>
      </c>
      <c r="E99" s="10">
        <v>25000</v>
      </c>
      <c r="F99" s="10" t="s">
        <v>20</v>
      </c>
      <c r="G99" s="10">
        <v>1352</v>
      </c>
      <c r="H99" s="10">
        <v>1263</v>
      </c>
      <c r="I99" s="10">
        <v>1182</v>
      </c>
      <c r="J99" s="10">
        <v>3780</v>
      </c>
      <c r="K99" s="10">
        <v>9184</v>
      </c>
      <c r="L99" s="10">
        <v>3438</v>
      </c>
      <c r="M99" s="10">
        <v>903</v>
      </c>
      <c r="N99" s="10">
        <v>1289</v>
      </c>
      <c r="O99" s="10">
        <v>390</v>
      </c>
      <c r="P99" s="10">
        <v>2218</v>
      </c>
    </row>
    <row r="100" ht="18" customHeight="1" spans="1:16">
      <c r="A100" s="8"/>
      <c r="B100" s="8"/>
      <c r="C100" s="8"/>
      <c r="D100" s="9" t="s">
        <v>21</v>
      </c>
      <c r="E100" s="10">
        <v>290184</v>
      </c>
      <c r="F100" s="10" t="s">
        <v>20</v>
      </c>
      <c r="G100" s="10">
        <v>16511</v>
      </c>
      <c r="H100" s="10">
        <v>20262</v>
      </c>
      <c r="I100" s="10">
        <v>13543</v>
      </c>
      <c r="J100" s="10">
        <v>42994</v>
      </c>
      <c r="K100" s="10">
        <v>89227</v>
      </c>
      <c r="L100" s="10">
        <v>47108</v>
      </c>
      <c r="M100" s="10">
        <v>16637</v>
      </c>
      <c r="N100" s="10">
        <v>16990</v>
      </c>
      <c r="O100" s="10">
        <v>5319</v>
      </c>
      <c r="P100" s="10">
        <v>21593</v>
      </c>
    </row>
    <row r="101" ht="18" customHeight="1" spans="1:16">
      <c r="A101" s="8"/>
      <c r="B101" s="8"/>
      <c r="C101" s="8"/>
      <c r="D101" s="9" t="s">
        <v>22</v>
      </c>
      <c r="E101" s="42">
        <f>E100/E99</f>
        <v>11.60736</v>
      </c>
      <c r="F101" s="10" t="s">
        <v>20</v>
      </c>
      <c r="G101" s="20">
        <v>11.21</v>
      </c>
      <c r="H101" s="20">
        <v>14.05</v>
      </c>
      <c r="I101" s="20">
        <v>10.45</v>
      </c>
      <c r="J101" s="20">
        <v>10.37</v>
      </c>
      <c r="K101" s="20">
        <v>8.72</v>
      </c>
      <c r="L101" s="20">
        <v>12.7</v>
      </c>
      <c r="M101" s="20">
        <v>17.42</v>
      </c>
      <c r="N101" s="20">
        <v>12.18</v>
      </c>
      <c r="O101" s="20">
        <v>12.63</v>
      </c>
      <c r="P101" s="20">
        <v>8.73</v>
      </c>
    </row>
    <row r="102" ht="18" customHeight="1" spans="1:16">
      <c r="A102" s="8"/>
      <c r="B102" s="8" t="s">
        <v>77</v>
      </c>
      <c r="C102" s="8"/>
      <c r="D102" s="9" t="s">
        <v>19</v>
      </c>
      <c r="E102" s="10" t="s">
        <v>78</v>
      </c>
      <c r="F102" s="10" t="s">
        <v>20</v>
      </c>
      <c r="G102" s="10" t="s">
        <v>79</v>
      </c>
      <c r="H102" s="10" t="s">
        <v>80</v>
      </c>
      <c r="I102" s="10" t="s">
        <v>81</v>
      </c>
      <c r="J102" s="10" t="s">
        <v>82</v>
      </c>
      <c r="K102" s="10" t="s">
        <v>83</v>
      </c>
      <c r="L102" s="10" t="s">
        <v>84</v>
      </c>
      <c r="M102" s="10" t="s">
        <v>85</v>
      </c>
      <c r="N102" s="10" t="s">
        <v>86</v>
      </c>
      <c r="O102" s="10" t="s">
        <v>87</v>
      </c>
      <c r="P102" s="10" t="s">
        <v>88</v>
      </c>
    </row>
    <row r="103" ht="18" customHeight="1" spans="1:16">
      <c r="A103" s="8"/>
      <c r="B103" s="8"/>
      <c r="C103" s="8"/>
      <c r="D103" s="9" t="s">
        <v>21</v>
      </c>
      <c r="E103" s="10">
        <v>7094.93</v>
      </c>
      <c r="F103" s="10" t="s">
        <v>20</v>
      </c>
      <c r="G103" s="10">
        <v>183.49</v>
      </c>
      <c r="H103" s="10">
        <v>5558.58</v>
      </c>
      <c r="I103" s="10">
        <v>45.42</v>
      </c>
      <c r="J103" s="10">
        <v>230.3</v>
      </c>
      <c r="K103" s="10">
        <v>79.87</v>
      </c>
      <c r="L103" s="10">
        <v>648.32</v>
      </c>
      <c r="M103" s="10">
        <v>61.83</v>
      </c>
      <c r="N103" s="10">
        <v>175.93</v>
      </c>
      <c r="O103" s="10">
        <v>42.93</v>
      </c>
      <c r="P103" s="10">
        <v>68.25</v>
      </c>
    </row>
    <row r="104" ht="18" customHeight="1" spans="1:16">
      <c r="A104" s="8"/>
      <c r="B104" s="8"/>
      <c r="C104" s="8"/>
      <c r="D104" s="9" t="s">
        <v>22</v>
      </c>
      <c r="E104" s="11">
        <v>0.7095</v>
      </c>
      <c r="F104" s="10" t="s">
        <v>20</v>
      </c>
      <c r="G104" s="13">
        <v>0.2268</v>
      </c>
      <c r="H104" s="20">
        <v>7.37</v>
      </c>
      <c r="I104" s="13">
        <v>0.0557</v>
      </c>
      <c r="J104" s="13">
        <v>0.2819</v>
      </c>
      <c r="K104" s="13">
        <v>0.0248</v>
      </c>
      <c r="L104" s="13">
        <v>0.5389</v>
      </c>
      <c r="M104" s="13">
        <v>0.1434</v>
      </c>
      <c r="N104" s="13">
        <v>0.4129</v>
      </c>
      <c r="O104" s="13">
        <v>0.257</v>
      </c>
      <c r="P104" s="13">
        <v>0.0469</v>
      </c>
    </row>
    <row r="105" ht="18" customHeight="1" spans="1:16">
      <c r="A105" s="8" t="s">
        <v>89</v>
      </c>
      <c r="B105" s="8" t="s">
        <v>90</v>
      </c>
      <c r="C105" s="8" t="s">
        <v>91</v>
      </c>
      <c r="D105" s="9" t="s">
        <v>19</v>
      </c>
      <c r="E105" s="10">
        <v>92</v>
      </c>
      <c r="F105" s="10">
        <v>92</v>
      </c>
      <c r="G105" s="10" t="s">
        <v>20</v>
      </c>
      <c r="H105" s="10" t="s">
        <v>20</v>
      </c>
      <c r="I105" s="10" t="s">
        <v>20</v>
      </c>
      <c r="J105" s="10" t="s">
        <v>20</v>
      </c>
      <c r="K105" s="10" t="s">
        <v>20</v>
      </c>
      <c r="L105" s="10" t="s">
        <v>20</v>
      </c>
      <c r="M105" s="10" t="s">
        <v>20</v>
      </c>
      <c r="N105" s="10" t="s">
        <v>20</v>
      </c>
      <c r="O105" s="10" t="s">
        <v>20</v>
      </c>
      <c r="P105" s="10" t="s">
        <v>20</v>
      </c>
    </row>
    <row r="106" ht="18" customHeight="1" spans="1:16">
      <c r="A106" s="8"/>
      <c r="B106" s="8"/>
      <c r="C106" s="8"/>
      <c r="D106" s="9" t="s">
        <v>21</v>
      </c>
      <c r="E106" s="10" t="s">
        <v>20</v>
      </c>
      <c r="F106" s="10" t="s">
        <v>20</v>
      </c>
      <c r="G106" s="10" t="s">
        <v>20</v>
      </c>
      <c r="H106" s="10" t="s">
        <v>20</v>
      </c>
      <c r="I106" s="10" t="s">
        <v>20</v>
      </c>
      <c r="J106" s="10" t="s">
        <v>20</v>
      </c>
      <c r="K106" s="10" t="s">
        <v>20</v>
      </c>
      <c r="L106" s="10" t="s">
        <v>20</v>
      </c>
      <c r="M106" s="10" t="s">
        <v>20</v>
      </c>
      <c r="N106" s="10" t="s">
        <v>20</v>
      </c>
      <c r="O106" s="10" t="s">
        <v>20</v>
      </c>
      <c r="P106" s="10" t="s">
        <v>20</v>
      </c>
    </row>
    <row r="107" ht="18" customHeight="1" spans="1:16">
      <c r="A107" s="8"/>
      <c r="B107" s="8"/>
      <c r="C107" s="8"/>
      <c r="D107" s="9" t="s">
        <v>22</v>
      </c>
      <c r="E107" s="47" t="s">
        <v>92</v>
      </c>
      <c r="F107" s="48" t="s">
        <v>92</v>
      </c>
      <c r="G107" s="10" t="s">
        <v>20</v>
      </c>
      <c r="H107" s="10" t="s">
        <v>20</v>
      </c>
      <c r="I107" s="10" t="s">
        <v>20</v>
      </c>
      <c r="J107" s="10" t="s">
        <v>20</v>
      </c>
      <c r="K107" s="10" t="s">
        <v>20</v>
      </c>
      <c r="L107" s="10" t="s">
        <v>20</v>
      </c>
      <c r="M107" s="10" t="s">
        <v>20</v>
      </c>
      <c r="N107" s="10" t="s">
        <v>20</v>
      </c>
      <c r="O107" s="10" t="s">
        <v>20</v>
      </c>
      <c r="P107" s="10" t="s">
        <v>20</v>
      </c>
    </row>
    <row r="108" ht="18" customHeight="1" spans="1:16">
      <c r="A108" s="8"/>
      <c r="B108" s="8" t="s">
        <v>93</v>
      </c>
      <c r="C108" s="8"/>
      <c r="D108" s="9" t="s">
        <v>19</v>
      </c>
      <c r="E108" s="10">
        <v>8</v>
      </c>
      <c r="F108" s="10" t="s">
        <v>20</v>
      </c>
      <c r="G108" s="10">
        <v>1</v>
      </c>
      <c r="H108" s="10" t="s">
        <v>20</v>
      </c>
      <c r="I108" s="10">
        <v>1</v>
      </c>
      <c r="J108" s="10">
        <v>1</v>
      </c>
      <c r="K108" s="10">
        <v>2</v>
      </c>
      <c r="L108" s="10">
        <v>1</v>
      </c>
      <c r="M108" s="10" t="s">
        <v>20</v>
      </c>
      <c r="N108" s="10">
        <v>1</v>
      </c>
      <c r="O108" s="10">
        <v>1</v>
      </c>
      <c r="P108" s="10" t="s">
        <v>20</v>
      </c>
    </row>
    <row r="109" ht="18" customHeight="1" spans="1:16">
      <c r="A109" s="8"/>
      <c r="B109" s="8"/>
      <c r="C109" s="8"/>
      <c r="D109" s="9" t="s">
        <v>21</v>
      </c>
      <c r="E109" s="10">
        <v>10</v>
      </c>
      <c r="F109" s="10">
        <v>2</v>
      </c>
      <c r="G109" s="10">
        <v>1</v>
      </c>
      <c r="H109" s="10" t="s">
        <v>20</v>
      </c>
      <c r="I109" s="10">
        <v>1</v>
      </c>
      <c r="J109" s="10">
        <v>1</v>
      </c>
      <c r="K109" s="10">
        <v>3</v>
      </c>
      <c r="L109" s="10">
        <v>1</v>
      </c>
      <c r="M109" s="10" t="s">
        <v>20</v>
      </c>
      <c r="N109" s="10">
        <v>1</v>
      </c>
      <c r="O109" s="10" t="s">
        <v>20</v>
      </c>
      <c r="P109" s="10" t="s">
        <v>20</v>
      </c>
    </row>
    <row r="110" ht="18" customHeight="1" spans="1:16">
      <c r="A110" s="8"/>
      <c r="B110" s="8"/>
      <c r="C110" s="8"/>
      <c r="D110" s="9" t="s">
        <v>22</v>
      </c>
      <c r="E110" s="11">
        <f>E109/E108</f>
        <v>1.25</v>
      </c>
      <c r="F110" s="10" t="s">
        <v>20</v>
      </c>
      <c r="G110" s="13">
        <f>G109/G108</f>
        <v>1</v>
      </c>
      <c r="H110" s="13" t="s">
        <v>20</v>
      </c>
      <c r="I110" s="13">
        <f t="shared" ref="I110:N110" si="9">I109/I108</f>
        <v>1</v>
      </c>
      <c r="J110" s="13">
        <f t="shared" si="9"/>
        <v>1</v>
      </c>
      <c r="K110" s="13">
        <f t="shared" si="9"/>
        <v>1.5</v>
      </c>
      <c r="L110" s="13">
        <f t="shared" si="9"/>
        <v>1</v>
      </c>
      <c r="M110" s="13" t="s">
        <v>20</v>
      </c>
      <c r="N110" s="13">
        <f t="shared" si="9"/>
        <v>1</v>
      </c>
      <c r="O110" s="13" t="s">
        <v>20</v>
      </c>
      <c r="P110" s="13" t="s">
        <v>20</v>
      </c>
    </row>
    <row r="111" ht="18" customHeight="1" spans="1:16">
      <c r="A111" s="8"/>
      <c r="B111" s="8" t="s">
        <v>94</v>
      </c>
      <c r="C111" s="8"/>
      <c r="D111" s="9" t="s">
        <v>19</v>
      </c>
      <c r="E111" s="10">
        <v>1000</v>
      </c>
      <c r="F111" s="10" t="s">
        <v>20</v>
      </c>
      <c r="G111" s="10">
        <v>120</v>
      </c>
      <c r="H111" s="10">
        <v>100</v>
      </c>
      <c r="I111" s="10">
        <v>80</v>
      </c>
      <c r="J111" s="10">
        <v>80</v>
      </c>
      <c r="K111" s="10">
        <v>150</v>
      </c>
      <c r="L111" s="10">
        <v>150</v>
      </c>
      <c r="M111" s="10">
        <v>100</v>
      </c>
      <c r="N111" s="10">
        <v>120</v>
      </c>
      <c r="O111" s="10">
        <v>80</v>
      </c>
      <c r="P111" s="10">
        <v>20</v>
      </c>
    </row>
    <row r="112" ht="18" customHeight="1" spans="1:16">
      <c r="A112" s="8"/>
      <c r="B112" s="8"/>
      <c r="C112" s="8"/>
      <c r="D112" s="9" t="s">
        <v>21</v>
      </c>
      <c r="E112" s="10">
        <v>600</v>
      </c>
      <c r="F112" s="10" t="s">
        <v>20</v>
      </c>
      <c r="G112" s="10">
        <v>80</v>
      </c>
      <c r="H112" s="10">
        <v>30</v>
      </c>
      <c r="I112" s="10">
        <v>70</v>
      </c>
      <c r="J112" s="10">
        <v>20</v>
      </c>
      <c r="K112" s="10">
        <v>140</v>
      </c>
      <c r="L112" s="10">
        <v>60</v>
      </c>
      <c r="M112" s="10">
        <v>50</v>
      </c>
      <c r="N112" s="10">
        <v>60</v>
      </c>
      <c r="O112" s="10">
        <v>80</v>
      </c>
      <c r="P112" s="10">
        <v>10</v>
      </c>
    </row>
    <row r="113" ht="18" customHeight="1" spans="1:16">
      <c r="A113" s="8"/>
      <c r="B113" s="8"/>
      <c r="C113" s="8"/>
      <c r="D113" s="9" t="s">
        <v>22</v>
      </c>
      <c r="E113" s="11">
        <v>0.6</v>
      </c>
      <c r="F113" s="10" t="s">
        <v>20</v>
      </c>
      <c r="G113" s="13">
        <f>G112/G111</f>
        <v>0.666666666666667</v>
      </c>
      <c r="H113" s="13">
        <f t="shared" ref="H113:P113" si="10">H112/H111</f>
        <v>0.3</v>
      </c>
      <c r="I113" s="13">
        <f t="shared" si="10"/>
        <v>0.875</v>
      </c>
      <c r="J113" s="13">
        <f t="shared" si="10"/>
        <v>0.25</v>
      </c>
      <c r="K113" s="13">
        <f t="shared" si="10"/>
        <v>0.933333333333333</v>
      </c>
      <c r="L113" s="13">
        <f t="shared" si="10"/>
        <v>0.4</v>
      </c>
      <c r="M113" s="13">
        <f t="shared" si="10"/>
        <v>0.5</v>
      </c>
      <c r="N113" s="13">
        <f t="shared" si="10"/>
        <v>0.5</v>
      </c>
      <c r="O113" s="13">
        <f t="shared" si="10"/>
        <v>1</v>
      </c>
      <c r="P113" s="13">
        <f t="shared" si="10"/>
        <v>0.5</v>
      </c>
    </row>
    <row r="114" ht="18" customHeight="1" spans="1:16">
      <c r="A114" s="8"/>
      <c r="B114" s="8" t="s">
        <v>95</v>
      </c>
      <c r="C114" s="8"/>
      <c r="D114" s="9" t="s">
        <v>19</v>
      </c>
      <c r="E114" s="10">
        <v>50</v>
      </c>
      <c r="F114" s="10" t="s">
        <v>20</v>
      </c>
      <c r="G114" s="10">
        <v>6</v>
      </c>
      <c r="H114" s="10">
        <v>3</v>
      </c>
      <c r="I114" s="10">
        <v>7</v>
      </c>
      <c r="J114" s="10">
        <v>7</v>
      </c>
      <c r="K114" s="10" t="s">
        <v>20</v>
      </c>
      <c r="L114" s="10">
        <v>6</v>
      </c>
      <c r="M114" s="10">
        <v>6</v>
      </c>
      <c r="N114" s="10">
        <v>7</v>
      </c>
      <c r="O114" s="10">
        <v>6</v>
      </c>
      <c r="P114" s="10">
        <v>2</v>
      </c>
    </row>
    <row r="115" ht="18" customHeight="1" spans="1:16">
      <c r="A115" s="8"/>
      <c r="B115" s="8"/>
      <c r="C115" s="8"/>
      <c r="D115" s="9" t="s">
        <v>21</v>
      </c>
      <c r="E115" s="10">
        <v>25</v>
      </c>
      <c r="F115" s="10" t="s">
        <v>20</v>
      </c>
      <c r="G115" s="10">
        <v>4</v>
      </c>
      <c r="H115" s="10">
        <v>1</v>
      </c>
      <c r="I115" s="10">
        <v>5</v>
      </c>
      <c r="J115" s="10">
        <v>3</v>
      </c>
      <c r="K115" s="10" t="s">
        <v>20</v>
      </c>
      <c r="L115" s="10">
        <v>2</v>
      </c>
      <c r="M115" s="10">
        <v>2</v>
      </c>
      <c r="N115" s="10">
        <v>4</v>
      </c>
      <c r="O115" s="10">
        <v>3</v>
      </c>
      <c r="P115" s="10">
        <v>1</v>
      </c>
    </row>
    <row r="116" ht="18" customHeight="1" spans="1:16">
      <c r="A116" s="8"/>
      <c r="B116" s="8"/>
      <c r="C116" s="8"/>
      <c r="D116" s="9" t="s">
        <v>22</v>
      </c>
      <c r="E116" s="11">
        <f>E115/E114</f>
        <v>0.5</v>
      </c>
      <c r="F116" s="13" t="s">
        <v>20</v>
      </c>
      <c r="G116" s="13">
        <f t="shared" ref="G116:P116" si="11">G115/G114</f>
        <v>0.666666666666667</v>
      </c>
      <c r="H116" s="13">
        <f t="shared" si="11"/>
        <v>0.333333333333333</v>
      </c>
      <c r="I116" s="13">
        <f t="shared" si="11"/>
        <v>0.714285714285714</v>
      </c>
      <c r="J116" s="13">
        <f t="shared" si="11"/>
        <v>0.428571428571429</v>
      </c>
      <c r="K116" s="13" t="s">
        <v>20</v>
      </c>
      <c r="L116" s="13">
        <f t="shared" si="11"/>
        <v>0.333333333333333</v>
      </c>
      <c r="M116" s="13">
        <f t="shared" si="11"/>
        <v>0.333333333333333</v>
      </c>
      <c r="N116" s="13">
        <f t="shared" si="11"/>
        <v>0.571428571428571</v>
      </c>
      <c r="O116" s="13">
        <f t="shared" si="11"/>
        <v>0.5</v>
      </c>
      <c r="P116" s="13">
        <f t="shared" si="11"/>
        <v>0.5</v>
      </c>
    </row>
    <row r="117" ht="18" customHeight="1" spans="1:16">
      <c r="A117" s="8"/>
      <c r="B117" s="8" t="s">
        <v>96</v>
      </c>
      <c r="C117" s="8" t="s">
        <v>97</v>
      </c>
      <c r="D117" s="9" t="s">
        <v>19</v>
      </c>
      <c r="E117" s="14">
        <v>10</v>
      </c>
      <c r="F117" s="14" t="s">
        <v>20</v>
      </c>
      <c r="G117" s="14">
        <v>2</v>
      </c>
      <c r="H117" s="10">
        <v>1</v>
      </c>
      <c r="I117" s="10">
        <v>3</v>
      </c>
      <c r="J117" s="10">
        <v>1</v>
      </c>
      <c r="K117" s="10">
        <v>1</v>
      </c>
      <c r="L117" s="10" t="s">
        <v>20</v>
      </c>
      <c r="M117" s="10">
        <v>1</v>
      </c>
      <c r="N117" s="10" t="s">
        <v>20</v>
      </c>
      <c r="O117" s="10" t="s">
        <v>20</v>
      </c>
      <c r="P117" s="10">
        <v>1</v>
      </c>
    </row>
    <row r="118" ht="18" customHeight="1" spans="1:16">
      <c r="A118" s="8"/>
      <c r="B118" s="8"/>
      <c r="C118" s="8"/>
      <c r="D118" s="9" t="s">
        <v>21</v>
      </c>
      <c r="E118" s="14">
        <f>G118+H118+I118+J118+K118+M118+P118</f>
        <v>4</v>
      </c>
      <c r="F118" s="14" t="s">
        <v>20</v>
      </c>
      <c r="G118" s="14">
        <v>2</v>
      </c>
      <c r="H118" s="14">
        <v>0</v>
      </c>
      <c r="I118" s="14">
        <v>1</v>
      </c>
      <c r="J118" s="14">
        <v>0</v>
      </c>
      <c r="K118" s="14">
        <v>1</v>
      </c>
      <c r="L118" s="14" t="s">
        <v>20</v>
      </c>
      <c r="M118" s="14">
        <v>0</v>
      </c>
      <c r="N118" s="14" t="s">
        <v>20</v>
      </c>
      <c r="O118" s="14" t="s">
        <v>20</v>
      </c>
      <c r="P118" s="14">
        <v>0</v>
      </c>
    </row>
    <row r="119" ht="18" customHeight="1" spans="1:16">
      <c r="A119" s="8"/>
      <c r="B119" s="8"/>
      <c r="C119" s="8"/>
      <c r="D119" s="9" t="s">
        <v>22</v>
      </c>
      <c r="E119" s="49">
        <f>E118/E117</f>
        <v>0.4</v>
      </c>
      <c r="F119" s="50" t="s">
        <v>20</v>
      </c>
      <c r="G119" s="50">
        <v>1</v>
      </c>
      <c r="H119" s="13">
        <f t="shared" ref="H119:P119" si="12">H118/H117</f>
        <v>0</v>
      </c>
      <c r="I119" s="13">
        <f t="shared" si="12"/>
        <v>0.333333333333333</v>
      </c>
      <c r="J119" s="13">
        <f t="shared" si="12"/>
        <v>0</v>
      </c>
      <c r="K119" s="13">
        <f t="shared" si="12"/>
        <v>1</v>
      </c>
      <c r="L119" s="13" t="s">
        <v>20</v>
      </c>
      <c r="M119" s="13">
        <f t="shared" si="12"/>
        <v>0</v>
      </c>
      <c r="N119" s="13" t="s">
        <v>20</v>
      </c>
      <c r="O119" s="13" t="s">
        <v>20</v>
      </c>
      <c r="P119" s="13">
        <f t="shared" si="12"/>
        <v>0</v>
      </c>
    </row>
    <row r="120" ht="18" customHeight="1" spans="1:16">
      <c r="A120" s="8"/>
      <c r="B120" s="8" t="s">
        <v>98</v>
      </c>
      <c r="C120" s="8"/>
      <c r="D120" s="9" t="s">
        <v>19</v>
      </c>
      <c r="E120" s="14">
        <v>10</v>
      </c>
      <c r="F120" s="14" t="s">
        <v>20</v>
      </c>
      <c r="G120" s="14">
        <v>3</v>
      </c>
      <c r="H120" s="10" t="s">
        <v>20</v>
      </c>
      <c r="I120" s="10">
        <v>1</v>
      </c>
      <c r="J120" s="10">
        <v>2</v>
      </c>
      <c r="K120" s="10">
        <v>2</v>
      </c>
      <c r="L120" s="10" t="s">
        <v>20</v>
      </c>
      <c r="M120" s="10">
        <v>1</v>
      </c>
      <c r="N120" s="10">
        <v>1</v>
      </c>
      <c r="O120" s="10" t="s">
        <v>20</v>
      </c>
      <c r="P120" s="10" t="s">
        <v>20</v>
      </c>
    </row>
    <row r="121" ht="18" customHeight="1" spans="1:16">
      <c r="A121" s="8"/>
      <c r="B121" s="8"/>
      <c r="C121" s="8"/>
      <c r="D121" s="9" t="s">
        <v>21</v>
      </c>
      <c r="E121" s="14">
        <f>G121+I121+J121+K121+M121+N121</f>
        <v>3</v>
      </c>
      <c r="F121" s="14" t="s">
        <v>20</v>
      </c>
      <c r="G121" s="14">
        <v>2</v>
      </c>
      <c r="H121" s="14" t="s">
        <v>20</v>
      </c>
      <c r="I121" s="14">
        <v>0</v>
      </c>
      <c r="J121" s="14">
        <v>0</v>
      </c>
      <c r="K121" s="14">
        <v>0</v>
      </c>
      <c r="L121" s="14" t="s">
        <v>20</v>
      </c>
      <c r="M121" s="14">
        <v>0</v>
      </c>
      <c r="N121" s="14">
        <v>1</v>
      </c>
      <c r="O121" s="14" t="s">
        <v>20</v>
      </c>
      <c r="P121" s="14" t="s">
        <v>20</v>
      </c>
    </row>
    <row r="122" ht="18" customHeight="1" spans="1:16">
      <c r="A122" s="8"/>
      <c r="B122" s="8"/>
      <c r="C122" s="8"/>
      <c r="D122" s="9" t="s">
        <v>22</v>
      </c>
      <c r="E122" s="49">
        <f>E121/E120</f>
        <v>0.3</v>
      </c>
      <c r="F122" s="50" t="s">
        <v>20</v>
      </c>
      <c r="G122" s="50">
        <f>G121/G120</f>
        <v>0.666666666666667</v>
      </c>
      <c r="H122" s="13" t="s">
        <v>20</v>
      </c>
      <c r="I122" s="13">
        <v>0</v>
      </c>
      <c r="J122" s="13">
        <v>0</v>
      </c>
      <c r="K122" s="13">
        <v>0</v>
      </c>
      <c r="L122" s="13" t="s">
        <v>20</v>
      </c>
      <c r="M122" s="13">
        <v>0</v>
      </c>
      <c r="N122" s="13">
        <v>1</v>
      </c>
      <c r="O122" s="13" t="s">
        <v>20</v>
      </c>
      <c r="P122" s="13" t="s">
        <v>20</v>
      </c>
    </row>
    <row r="123" ht="18" customHeight="1" spans="1:16">
      <c r="A123" s="8"/>
      <c r="B123" s="8" t="s">
        <v>99</v>
      </c>
      <c r="C123" s="8"/>
      <c r="D123" s="9" t="s">
        <v>19</v>
      </c>
      <c r="E123" s="10">
        <v>11</v>
      </c>
      <c r="F123" s="10" t="s">
        <v>20</v>
      </c>
      <c r="G123" s="10">
        <v>2</v>
      </c>
      <c r="H123" s="10">
        <v>1</v>
      </c>
      <c r="I123" s="10">
        <v>1</v>
      </c>
      <c r="J123" s="10">
        <v>3</v>
      </c>
      <c r="K123" s="10">
        <v>2</v>
      </c>
      <c r="L123" s="10" t="s">
        <v>20</v>
      </c>
      <c r="M123" s="10">
        <v>1</v>
      </c>
      <c r="N123" s="10" t="s">
        <v>20</v>
      </c>
      <c r="O123" s="10">
        <v>1</v>
      </c>
      <c r="P123" s="10" t="s">
        <v>20</v>
      </c>
    </row>
    <row r="124" ht="18" customHeight="1" spans="1:16">
      <c r="A124" s="8"/>
      <c r="B124" s="8"/>
      <c r="C124" s="8"/>
      <c r="D124" s="9" t="s">
        <v>21</v>
      </c>
      <c r="E124" s="14">
        <v>4</v>
      </c>
      <c r="F124" s="14" t="s">
        <v>20</v>
      </c>
      <c r="G124" s="14">
        <v>1</v>
      </c>
      <c r="H124" s="14">
        <v>1</v>
      </c>
      <c r="I124" s="14">
        <v>0</v>
      </c>
      <c r="J124" s="14">
        <v>0</v>
      </c>
      <c r="K124" s="14">
        <v>2</v>
      </c>
      <c r="L124" s="14" t="s">
        <v>20</v>
      </c>
      <c r="M124" s="14">
        <v>0</v>
      </c>
      <c r="N124" s="14" t="s">
        <v>20</v>
      </c>
      <c r="O124" s="14">
        <v>0</v>
      </c>
      <c r="P124" s="14" t="s">
        <v>20</v>
      </c>
    </row>
    <row r="125" ht="18" customHeight="1" spans="1:16">
      <c r="A125" s="8"/>
      <c r="B125" s="8"/>
      <c r="C125" s="8"/>
      <c r="D125" s="9" t="s">
        <v>22</v>
      </c>
      <c r="E125" s="11">
        <f>E124/E123</f>
        <v>0.363636363636364</v>
      </c>
      <c r="F125" s="13" t="s">
        <v>20</v>
      </c>
      <c r="G125" s="13">
        <v>0.5</v>
      </c>
      <c r="H125" s="13">
        <v>1</v>
      </c>
      <c r="I125" s="13">
        <v>0</v>
      </c>
      <c r="J125" s="13">
        <v>0</v>
      </c>
      <c r="K125" s="13">
        <v>1</v>
      </c>
      <c r="L125" s="13" t="s">
        <v>20</v>
      </c>
      <c r="M125" s="13">
        <v>0</v>
      </c>
      <c r="N125" s="13" t="s">
        <v>20</v>
      </c>
      <c r="O125" s="13">
        <v>0</v>
      </c>
      <c r="P125" s="14" t="s">
        <v>20</v>
      </c>
    </row>
    <row r="126" ht="18" customHeight="1" spans="1:16">
      <c r="A126" s="8"/>
      <c r="B126" s="8" t="s">
        <v>100</v>
      </c>
      <c r="C126" s="8"/>
      <c r="D126" s="9" t="s">
        <v>19</v>
      </c>
      <c r="E126" s="14">
        <v>40</v>
      </c>
      <c r="F126" s="14" t="s">
        <v>20</v>
      </c>
      <c r="G126" s="14">
        <v>3</v>
      </c>
      <c r="H126" s="10">
        <v>5</v>
      </c>
      <c r="I126" s="10">
        <v>2</v>
      </c>
      <c r="J126" s="10">
        <v>8</v>
      </c>
      <c r="K126" s="10">
        <v>3</v>
      </c>
      <c r="L126" s="10">
        <v>2</v>
      </c>
      <c r="M126" s="10">
        <v>4</v>
      </c>
      <c r="N126" s="10">
        <v>3</v>
      </c>
      <c r="O126" s="10">
        <v>6</v>
      </c>
      <c r="P126" s="10">
        <v>4</v>
      </c>
    </row>
    <row r="127" ht="18" customHeight="1" spans="1:16">
      <c r="A127" s="8"/>
      <c r="B127" s="8"/>
      <c r="C127" s="8"/>
      <c r="D127" s="9" t="s">
        <v>21</v>
      </c>
      <c r="E127" s="14">
        <f>G127+H127+I127+J127+K127+L127+M127+N127+O127+P127</f>
        <v>9</v>
      </c>
      <c r="F127" s="14" t="s">
        <v>20</v>
      </c>
      <c r="G127" s="14">
        <v>1</v>
      </c>
      <c r="H127" s="14">
        <v>0</v>
      </c>
      <c r="I127" s="14">
        <v>0</v>
      </c>
      <c r="J127" s="14">
        <v>0</v>
      </c>
      <c r="K127" s="14">
        <v>3</v>
      </c>
      <c r="L127" s="14">
        <v>0</v>
      </c>
      <c r="M127" s="14">
        <v>0</v>
      </c>
      <c r="N127" s="14">
        <v>2</v>
      </c>
      <c r="O127" s="14">
        <v>3</v>
      </c>
      <c r="P127" s="14">
        <v>0</v>
      </c>
    </row>
    <row r="128" ht="18" customHeight="1" spans="1:16">
      <c r="A128" s="8"/>
      <c r="B128" s="8"/>
      <c r="C128" s="8"/>
      <c r="D128" s="9" t="s">
        <v>22</v>
      </c>
      <c r="E128" s="49">
        <f>E127/E126</f>
        <v>0.225</v>
      </c>
      <c r="F128" s="50" t="s">
        <v>20</v>
      </c>
      <c r="G128" s="50">
        <f>G127/G126</f>
        <v>0.333333333333333</v>
      </c>
      <c r="H128" s="13">
        <v>0</v>
      </c>
      <c r="I128" s="13">
        <v>0</v>
      </c>
      <c r="J128" s="13">
        <v>0</v>
      </c>
      <c r="K128" s="13">
        <v>1</v>
      </c>
      <c r="L128" s="13">
        <v>0</v>
      </c>
      <c r="M128" s="13">
        <v>0</v>
      </c>
      <c r="N128" s="13">
        <v>0.667</v>
      </c>
      <c r="O128" s="56">
        <v>0.5</v>
      </c>
      <c r="P128" s="13">
        <v>0</v>
      </c>
    </row>
    <row r="129" ht="18" customHeight="1" spans="1:16">
      <c r="A129" s="8"/>
      <c r="B129" s="8" t="s">
        <v>101</v>
      </c>
      <c r="C129" s="8"/>
      <c r="D129" s="9" t="s">
        <v>19</v>
      </c>
      <c r="E129" s="14">
        <v>60</v>
      </c>
      <c r="F129" s="14" t="s">
        <v>20</v>
      </c>
      <c r="G129" s="14">
        <v>7</v>
      </c>
      <c r="H129" s="10">
        <v>8</v>
      </c>
      <c r="I129" s="10">
        <v>6</v>
      </c>
      <c r="J129" s="10">
        <v>8</v>
      </c>
      <c r="K129" s="10">
        <v>10</v>
      </c>
      <c r="L129" s="10">
        <v>5</v>
      </c>
      <c r="M129" s="10">
        <v>4</v>
      </c>
      <c r="N129" s="10">
        <v>5</v>
      </c>
      <c r="O129" s="10">
        <v>3</v>
      </c>
      <c r="P129" s="10">
        <v>4</v>
      </c>
    </row>
    <row r="130" ht="18" customHeight="1" spans="1:16">
      <c r="A130" s="8"/>
      <c r="B130" s="8"/>
      <c r="C130" s="8"/>
      <c r="D130" s="9" t="s">
        <v>21</v>
      </c>
      <c r="E130" s="14">
        <f>G130+H130+I130+J130+K130+L130+M130+N130+O130+P130</f>
        <v>16</v>
      </c>
      <c r="F130" s="14" t="s">
        <v>20</v>
      </c>
      <c r="G130" s="14">
        <v>1</v>
      </c>
      <c r="H130" s="14">
        <v>6</v>
      </c>
      <c r="I130" s="14">
        <v>6</v>
      </c>
      <c r="J130" s="14">
        <v>0</v>
      </c>
      <c r="K130" s="14">
        <v>1</v>
      </c>
      <c r="L130" s="14">
        <v>0</v>
      </c>
      <c r="M130" s="14">
        <v>1</v>
      </c>
      <c r="N130" s="14">
        <v>0</v>
      </c>
      <c r="O130" s="14">
        <v>0</v>
      </c>
      <c r="P130" s="14">
        <v>1</v>
      </c>
    </row>
    <row r="131" ht="18" customHeight="1" spans="1:16">
      <c r="A131" s="8"/>
      <c r="B131" s="8"/>
      <c r="C131" s="8"/>
      <c r="D131" s="9" t="s">
        <v>22</v>
      </c>
      <c r="E131" s="49">
        <f>E130/E129</f>
        <v>0.266666666666667</v>
      </c>
      <c r="F131" s="50" t="s">
        <v>20</v>
      </c>
      <c r="G131" s="50">
        <f>G130/G129</f>
        <v>0.142857142857143</v>
      </c>
      <c r="H131" s="13">
        <v>0.75</v>
      </c>
      <c r="I131" s="13">
        <v>1</v>
      </c>
      <c r="J131" s="13">
        <v>0</v>
      </c>
      <c r="K131" s="13">
        <v>0.1</v>
      </c>
      <c r="L131" s="13">
        <v>0</v>
      </c>
      <c r="M131" s="13">
        <v>0.25</v>
      </c>
      <c r="N131" s="13">
        <v>0</v>
      </c>
      <c r="O131" s="13">
        <v>0</v>
      </c>
      <c r="P131" s="56">
        <v>0.25</v>
      </c>
    </row>
    <row r="132" ht="18" customHeight="1" spans="1:16">
      <c r="A132" s="8" t="s">
        <v>102</v>
      </c>
      <c r="B132" s="35" t="s">
        <v>103</v>
      </c>
      <c r="C132" s="8" t="s">
        <v>104</v>
      </c>
      <c r="D132" s="9" t="s">
        <v>19</v>
      </c>
      <c r="E132" s="10">
        <v>1000</v>
      </c>
      <c r="F132" s="10" t="s">
        <v>20</v>
      </c>
      <c r="G132" s="10">
        <v>87</v>
      </c>
      <c r="H132" s="10">
        <v>108</v>
      </c>
      <c r="I132" s="10">
        <v>110</v>
      </c>
      <c r="J132" s="10">
        <v>120</v>
      </c>
      <c r="K132" s="10">
        <v>160</v>
      </c>
      <c r="L132" s="10">
        <v>124</v>
      </c>
      <c r="M132" s="10">
        <v>78</v>
      </c>
      <c r="N132" s="10">
        <v>89</v>
      </c>
      <c r="O132" s="10">
        <v>75</v>
      </c>
      <c r="P132" s="10">
        <v>49</v>
      </c>
    </row>
    <row r="133" ht="18" customHeight="1" spans="1:16">
      <c r="A133" s="8"/>
      <c r="B133" s="35"/>
      <c r="C133" s="8"/>
      <c r="D133" s="9" t="s">
        <v>21</v>
      </c>
      <c r="E133" s="19">
        <f>SUM(G133:P133)</f>
        <v>932</v>
      </c>
      <c r="F133" s="19" t="s">
        <v>20</v>
      </c>
      <c r="G133" s="19">
        <v>18</v>
      </c>
      <c r="H133" s="19">
        <v>96</v>
      </c>
      <c r="I133" s="19">
        <v>128</v>
      </c>
      <c r="J133" s="19">
        <v>110</v>
      </c>
      <c r="K133" s="19">
        <v>160</v>
      </c>
      <c r="L133" s="19">
        <v>212</v>
      </c>
      <c r="M133" s="19">
        <v>78</v>
      </c>
      <c r="N133" s="19">
        <v>14</v>
      </c>
      <c r="O133" s="19">
        <v>75</v>
      </c>
      <c r="P133" s="19">
        <v>41</v>
      </c>
    </row>
    <row r="134" ht="18" customHeight="1" spans="1:16">
      <c r="A134" s="8"/>
      <c r="B134" s="35"/>
      <c r="C134" s="8"/>
      <c r="D134" s="9" t="s">
        <v>22</v>
      </c>
      <c r="E134" s="59">
        <f t="shared" ref="E134:P134" si="13">E133/E132</f>
        <v>0.932</v>
      </c>
      <c r="F134" s="19" t="s">
        <v>20</v>
      </c>
      <c r="G134" s="60">
        <f t="shared" si="13"/>
        <v>0.206896551724138</v>
      </c>
      <c r="H134" s="60">
        <f t="shared" si="13"/>
        <v>0.888888888888889</v>
      </c>
      <c r="I134" s="60">
        <f t="shared" si="13"/>
        <v>1.16363636363636</v>
      </c>
      <c r="J134" s="60">
        <f t="shared" si="13"/>
        <v>0.916666666666667</v>
      </c>
      <c r="K134" s="60">
        <f t="shared" si="13"/>
        <v>1</v>
      </c>
      <c r="L134" s="60">
        <f t="shared" si="13"/>
        <v>1.70967741935484</v>
      </c>
      <c r="M134" s="60">
        <f t="shared" si="13"/>
        <v>1</v>
      </c>
      <c r="N134" s="60">
        <f t="shared" si="13"/>
        <v>0.157303370786517</v>
      </c>
      <c r="O134" s="60">
        <f t="shared" si="13"/>
        <v>1</v>
      </c>
      <c r="P134" s="60">
        <f t="shared" si="13"/>
        <v>0.836734693877551</v>
      </c>
    </row>
    <row r="135" ht="18" customHeight="1" spans="1:16">
      <c r="A135" s="8"/>
      <c r="B135" s="35" t="s">
        <v>105</v>
      </c>
      <c r="C135" s="8"/>
      <c r="D135" s="9" t="s">
        <v>19</v>
      </c>
      <c r="E135" s="61" t="s">
        <v>106</v>
      </c>
      <c r="F135" s="37" t="s">
        <v>20</v>
      </c>
      <c r="G135" s="61" t="s">
        <v>106</v>
      </c>
      <c r="H135" s="61" t="s">
        <v>106</v>
      </c>
      <c r="I135" s="61" t="s">
        <v>106</v>
      </c>
      <c r="J135" s="61" t="s">
        <v>106</v>
      </c>
      <c r="K135" s="61" t="s">
        <v>106</v>
      </c>
      <c r="L135" s="61" t="s">
        <v>106</v>
      </c>
      <c r="M135" s="61" t="s">
        <v>106</v>
      </c>
      <c r="N135" s="61" t="s">
        <v>106</v>
      </c>
      <c r="O135" s="61" t="s">
        <v>106</v>
      </c>
      <c r="P135" s="61" t="s">
        <v>106</v>
      </c>
    </row>
    <row r="136" ht="18" customHeight="1" spans="1:16">
      <c r="A136" s="8"/>
      <c r="B136" s="35"/>
      <c r="C136" s="8"/>
      <c r="D136" s="9" t="s">
        <v>21</v>
      </c>
      <c r="E136" s="60">
        <f>AVERAGE(G136:P136)</f>
        <v>0.92309</v>
      </c>
      <c r="F136" s="60" t="s">
        <v>20</v>
      </c>
      <c r="G136" s="60">
        <v>0.89</v>
      </c>
      <c r="H136" s="60">
        <v>0.9577</v>
      </c>
      <c r="I136" s="60">
        <v>0.9574</v>
      </c>
      <c r="J136" s="60">
        <v>0.917</v>
      </c>
      <c r="K136" s="60">
        <v>0.8671</v>
      </c>
      <c r="L136" s="60">
        <v>0.9739</v>
      </c>
      <c r="M136" s="60">
        <v>0.881</v>
      </c>
      <c r="N136" s="60">
        <v>0.89</v>
      </c>
      <c r="O136" s="60">
        <v>0.9091</v>
      </c>
      <c r="P136" s="60">
        <v>0.9877</v>
      </c>
    </row>
    <row r="137" ht="18" customHeight="1" spans="1:16">
      <c r="A137" s="8"/>
      <c r="B137" s="35"/>
      <c r="C137" s="8"/>
      <c r="D137" s="9" t="s">
        <v>22</v>
      </c>
      <c r="E137" s="59">
        <v>1</v>
      </c>
      <c r="F137" s="60" t="s">
        <v>20</v>
      </c>
      <c r="G137" s="60">
        <v>1</v>
      </c>
      <c r="H137" s="60">
        <v>1</v>
      </c>
      <c r="I137" s="60">
        <v>1</v>
      </c>
      <c r="J137" s="60">
        <v>1</v>
      </c>
      <c r="K137" s="60">
        <v>1</v>
      </c>
      <c r="L137" s="60">
        <v>1</v>
      </c>
      <c r="M137" s="60">
        <v>1</v>
      </c>
      <c r="N137" s="60">
        <v>1</v>
      </c>
      <c r="O137" s="60">
        <v>1</v>
      </c>
      <c r="P137" s="60">
        <v>1</v>
      </c>
    </row>
    <row r="138" ht="18" customHeight="1" spans="1:16">
      <c r="A138" s="8" t="s">
        <v>107</v>
      </c>
      <c r="B138" s="28" t="s">
        <v>108</v>
      </c>
      <c r="C138" s="8" t="s">
        <v>18</v>
      </c>
      <c r="D138" s="9" t="s">
        <v>19</v>
      </c>
      <c r="E138" s="61" t="s">
        <v>109</v>
      </c>
      <c r="F138" s="37" t="s">
        <v>20</v>
      </c>
      <c r="G138" s="61" t="s">
        <v>109</v>
      </c>
      <c r="H138" s="61" t="s">
        <v>109</v>
      </c>
      <c r="I138" s="61" t="s">
        <v>109</v>
      </c>
      <c r="J138" s="61" t="s">
        <v>109</v>
      </c>
      <c r="K138" s="61" t="s">
        <v>109</v>
      </c>
      <c r="L138" s="61" t="s">
        <v>109</v>
      </c>
      <c r="M138" s="61" t="s">
        <v>109</v>
      </c>
      <c r="N138" s="61" t="s">
        <v>109</v>
      </c>
      <c r="O138" s="61" t="s">
        <v>109</v>
      </c>
      <c r="P138" s="61" t="s">
        <v>109</v>
      </c>
    </row>
    <row r="139" ht="18" customHeight="1" spans="1:16">
      <c r="A139" s="8"/>
      <c r="B139" s="28"/>
      <c r="C139" s="8"/>
      <c r="D139" s="9" t="s">
        <v>21</v>
      </c>
      <c r="E139" s="62">
        <v>232745</v>
      </c>
      <c r="F139" s="62" t="s">
        <v>20</v>
      </c>
      <c r="G139" s="62">
        <v>11378</v>
      </c>
      <c r="H139" s="62">
        <v>11235</v>
      </c>
      <c r="I139" s="62">
        <v>30934</v>
      </c>
      <c r="J139" s="62">
        <v>51379</v>
      </c>
      <c r="K139" s="62">
        <v>48616</v>
      </c>
      <c r="L139" s="62">
        <v>39635</v>
      </c>
      <c r="M139" s="62">
        <v>10617</v>
      </c>
      <c r="N139" s="62">
        <v>14903</v>
      </c>
      <c r="O139" s="62">
        <v>8123</v>
      </c>
      <c r="P139" s="62">
        <v>8284</v>
      </c>
    </row>
    <row r="140" ht="18" customHeight="1" spans="1:16">
      <c r="A140" s="8"/>
      <c r="B140" s="28"/>
      <c r="C140" s="8"/>
      <c r="D140" s="9" t="s">
        <v>22</v>
      </c>
      <c r="E140" s="11">
        <v>0.758</v>
      </c>
      <c r="F140" s="13" t="s">
        <v>20</v>
      </c>
      <c r="G140" s="13">
        <v>0.512</v>
      </c>
      <c r="H140" s="13">
        <v>0.5003</v>
      </c>
      <c r="I140" s="13">
        <v>0.843</v>
      </c>
      <c r="J140" s="13">
        <v>1</v>
      </c>
      <c r="K140" s="13">
        <v>0.757</v>
      </c>
      <c r="L140" s="13">
        <v>0.927</v>
      </c>
      <c r="M140" s="13">
        <v>0.549</v>
      </c>
      <c r="N140" s="13">
        <v>0.703</v>
      </c>
      <c r="O140" s="13">
        <v>0.688</v>
      </c>
      <c r="P140" s="13">
        <v>0.553</v>
      </c>
    </row>
    <row r="141" ht="18" customHeight="1" spans="1:16">
      <c r="A141" s="8"/>
      <c r="B141" s="28" t="s">
        <v>110</v>
      </c>
      <c r="C141" s="8"/>
      <c r="D141" s="9" t="s">
        <v>19</v>
      </c>
      <c r="E141" s="61" t="s">
        <v>111</v>
      </c>
      <c r="F141" s="37" t="s">
        <v>20</v>
      </c>
      <c r="G141" s="61" t="s">
        <v>111</v>
      </c>
      <c r="H141" s="61" t="s">
        <v>111</v>
      </c>
      <c r="I141" s="61" t="s">
        <v>111</v>
      </c>
      <c r="J141" s="61" t="s">
        <v>111</v>
      </c>
      <c r="K141" s="61" t="s">
        <v>111</v>
      </c>
      <c r="L141" s="61" t="s">
        <v>109</v>
      </c>
      <c r="M141" s="61" t="s">
        <v>111</v>
      </c>
      <c r="N141" s="61" t="s">
        <v>111</v>
      </c>
      <c r="O141" s="61" t="s">
        <v>111</v>
      </c>
      <c r="P141" s="61" t="s">
        <v>111</v>
      </c>
    </row>
    <row r="142" ht="18" customHeight="1" spans="1:16">
      <c r="A142" s="8"/>
      <c r="B142" s="28"/>
      <c r="C142" s="8"/>
      <c r="D142" s="9" t="s">
        <v>21</v>
      </c>
      <c r="E142" s="62">
        <v>215867</v>
      </c>
      <c r="F142" s="62"/>
      <c r="G142" s="62">
        <v>11378</v>
      </c>
      <c r="H142" s="62">
        <v>11300</v>
      </c>
      <c r="I142" s="62">
        <v>30934</v>
      </c>
      <c r="J142" s="62">
        <v>43382</v>
      </c>
      <c r="K142" s="62">
        <v>51365</v>
      </c>
      <c r="L142" s="62">
        <v>24501</v>
      </c>
      <c r="M142" s="62">
        <v>13972</v>
      </c>
      <c r="N142" s="62">
        <v>18201</v>
      </c>
      <c r="O142" s="62">
        <v>6237</v>
      </c>
      <c r="P142" s="62">
        <v>8389</v>
      </c>
    </row>
    <row r="143" ht="18" customHeight="1" spans="1:16">
      <c r="A143" s="8"/>
      <c r="B143" s="28"/>
      <c r="C143" s="8"/>
      <c r="D143" s="9" t="s">
        <v>22</v>
      </c>
      <c r="E143" s="11">
        <v>0.703</v>
      </c>
      <c r="F143" s="13"/>
      <c r="G143" s="13">
        <v>0.51</v>
      </c>
      <c r="H143" s="13">
        <v>0.5033</v>
      </c>
      <c r="I143" s="13">
        <v>0.843</v>
      </c>
      <c r="J143" s="13">
        <v>0.844</v>
      </c>
      <c r="K143" s="13">
        <v>0.8</v>
      </c>
      <c r="L143" s="13">
        <v>0.573</v>
      </c>
      <c r="M143" s="13">
        <v>0.722</v>
      </c>
      <c r="N143" s="13">
        <v>0.859</v>
      </c>
      <c r="O143" s="13">
        <v>0.528</v>
      </c>
      <c r="P143" s="13">
        <v>0.56</v>
      </c>
    </row>
    <row r="144" ht="18" customHeight="1" spans="1:16">
      <c r="A144" s="8"/>
      <c r="B144" s="28" t="s">
        <v>112</v>
      </c>
      <c r="C144" s="8" t="s">
        <v>35</v>
      </c>
      <c r="D144" s="9" t="s">
        <v>19</v>
      </c>
      <c r="E144" s="10">
        <v>3000</v>
      </c>
      <c r="F144" s="10" t="s">
        <v>20</v>
      </c>
      <c r="G144" s="10">
        <v>200</v>
      </c>
      <c r="H144" s="10">
        <v>200</v>
      </c>
      <c r="I144" s="10">
        <v>200</v>
      </c>
      <c r="J144" s="10">
        <v>400</v>
      </c>
      <c r="K144" s="10">
        <v>1000</v>
      </c>
      <c r="L144" s="10">
        <v>600</v>
      </c>
      <c r="M144" s="10">
        <v>100</v>
      </c>
      <c r="N144" s="10">
        <v>200</v>
      </c>
      <c r="O144" s="10">
        <v>100</v>
      </c>
      <c r="P144" s="10" t="s">
        <v>20</v>
      </c>
    </row>
    <row r="145" ht="18" customHeight="1" spans="1:16">
      <c r="A145" s="8"/>
      <c r="B145" s="28"/>
      <c r="C145" s="8"/>
      <c r="D145" s="9" t="s">
        <v>21</v>
      </c>
      <c r="E145" s="10">
        <v>70</v>
      </c>
      <c r="F145" s="10" t="s">
        <v>20</v>
      </c>
      <c r="G145" s="10">
        <v>70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 t="s">
        <v>20</v>
      </c>
    </row>
    <row r="146" ht="18" customHeight="1" spans="1:16">
      <c r="A146" s="8"/>
      <c r="B146" s="28"/>
      <c r="C146" s="8"/>
      <c r="D146" s="9" t="s">
        <v>22</v>
      </c>
      <c r="E146" s="11">
        <v>0.023</v>
      </c>
      <c r="F146" s="13" t="s">
        <v>20</v>
      </c>
      <c r="G146" s="13">
        <v>0.35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f>O145/O144</f>
        <v>0</v>
      </c>
      <c r="P146" s="10" t="s">
        <v>20</v>
      </c>
    </row>
    <row r="147" ht="18" customHeight="1" spans="1:16">
      <c r="A147" s="9" t="s">
        <v>113</v>
      </c>
      <c r="B147" s="28" t="s">
        <v>114</v>
      </c>
      <c r="C147" s="8" t="s">
        <v>115</v>
      </c>
      <c r="D147" s="9" t="s">
        <v>19</v>
      </c>
      <c r="E147" s="10">
        <v>34</v>
      </c>
      <c r="F147" s="10" t="s">
        <v>20</v>
      </c>
      <c r="G147" s="10">
        <v>3</v>
      </c>
      <c r="H147" s="10">
        <v>6</v>
      </c>
      <c r="I147" s="10">
        <v>2</v>
      </c>
      <c r="J147" s="10">
        <v>4</v>
      </c>
      <c r="K147" s="10">
        <v>8</v>
      </c>
      <c r="L147" s="10">
        <v>4</v>
      </c>
      <c r="M147" s="10">
        <v>2</v>
      </c>
      <c r="N147" s="10">
        <v>3</v>
      </c>
      <c r="O147" s="10" t="s">
        <v>20</v>
      </c>
      <c r="P147" s="10">
        <v>2</v>
      </c>
    </row>
    <row r="148" ht="18" customHeight="1" spans="1:16">
      <c r="A148" s="9"/>
      <c r="B148" s="28"/>
      <c r="C148" s="8"/>
      <c r="D148" s="9" t="s">
        <v>21</v>
      </c>
      <c r="E148" s="14">
        <v>34</v>
      </c>
      <c r="F148" s="14" t="s">
        <v>20</v>
      </c>
      <c r="G148" s="14">
        <v>3</v>
      </c>
      <c r="H148" s="14">
        <v>6</v>
      </c>
      <c r="I148" s="14">
        <v>2</v>
      </c>
      <c r="J148" s="14">
        <v>4</v>
      </c>
      <c r="K148" s="14">
        <v>8</v>
      </c>
      <c r="L148" s="14">
        <v>4</v>
      </c>
      <c r="M148" s="14">
        <v>2</v>
      </c>
      <c r="N148" s="14">
        <v>3</v>
      </c>
      <c r="O148" s="14" t="s">
        <v>20</v>
      </c>
      <c r="P148" s="14">
        <v>2</v>
      </c>
    </row>
    <row r="149" ht="18" customHeight="1" spans="1:16">
      <c r="A149" s="9"/>
      <c r="B149" s="28"/>
      <c r="C149" s="8"/>
      <c r="D149" s="9" t="s">
        <v>22</v>
      </c>
      <c r="E149" s="59">
        <v>1</v>
      </c>
      <c r="F149" s="60">
        <v>1</v>
      </c>
      <c r="G149" s="60">
        <v>1</v>
      </c>
      <c r="H149" s="60">
        <v>1</v>
      </c>
      <c r="I149" s="60">
        <v>1</v>
      </c>
      <c r="J149" s="60">
        <v>1</v>
      </c>
      <c r="K149" s="60">
        <v>1</v>
      </c>
      <c r="L149" s="60">
        <v>1</v>
      </c>
      <c r="M149" s="60">
        <v>1</v>
      </c>
      <c r="N149" s="60">
        <v>1</v>
      </c>
      <c r="O149" s="60">
        <v>1</v>
      </c>
      <c r="P149" s="60">
        <v>1</v>
      </c>
    </row>
    <row r="150" ht="18" customHeight="1" spans="1:16">
      <c r="A150" s="9"/>
      <c r="B150" s="28" t="s">
        <v>116</v>
      </c>
      <c r="C150" s="8"/>
      <c r="D150" s="9" t="s">
        <v>19</v>
      </c>
      <c r="E150" s="20">
        <v>1</v>
      </c>
      <c r="F150" s="20">
        <v>1</v>
      </c>
      <c r="G150" s="20">
        <v>1</v>
      </c>
      <c r="H150" s="20">
        <v>1</v>
      </c>
      <c r="I150" s="20">
        <v>1</v>
      </c>
      <c r="J150" s="20">
        <v>1</v>
      </c>
      <c r="K150" s="20">
        <v>1</v>
      </c>
      <c r="L150" s="20">
        <v>1</v>
      </c>
      <c r="M150" s="20">
        <v>1</v>
      </c>
      <c r="N150" s="20">
        <v>1</v>
      </c>
      <c r="O150" s="20">
        <v>1</v>
      </c>
      <c r="P150" s="20">
        <v>1</v>
      </c>
    </row>
    <row r="151" ht="18" customHeight="1" spans="1:16">
      <c r="A151" s="9"/>
      <c r="B151" s="28"/>
      <c r="C151" s="8"/>
      <c r="D151" s="9" t="s">
        <v>21</v>
      </c>
      <c r="E151" s="20">
        <v>1</v>
      </c>
      <c r="F151" s="20">
        <v>1</v>
      </c>
      <c r="G151" s="20">
        <v>1</v>
      </c>
      <c r="H151" s="20">
        <v>1</v>
      </c>
      <c r="I151" s="20">
        <v>1</v>
      </c>
      <c r="J151" s="20">
        <v>1</v>
      </c>
      <c r="K151" s="20">
        <v>1</v>
      </c>
      <c r="L151" s="20">
        <v>1</v>
      </c>
      <c r="M151" s="20">
        <v>1</v>
      </c>
      <c r="N151" s="20">
        <v>1</v>
      </c>
      <c r="O151" s="20">
        <v>1</v>
      </c>
      <c r="P151" s="20">
        <v>1</v>
      </c>
    </row>
    <row r="152" ht="18" customHeight="1" spans="1:16">
      <c r="A152" s="9"/>
      <c r="B152" s="28"/>
      <c r="C152" s="8"/>
      <c r="D152" s="9" t="s">
        <v>22</v>
      </c>
      <c r="E152" s="59">
        <v>1</v>
      </c>
      <c r="F152" s="60">
        <v>1</v>
      </c>
      <c r="G152" s="60">
        <v>1</v>
      </c>
      <c r="H152" s="60">
        <v>1</v>
      </c>
      <c r="I152" s="60">
        <v>1</v>
      </c>
      <c r="J152" s="60">
        <v>1</v>
      </c>
      <c r="K152" s="60">
        <v>1</v>
      </c>
      <c r="L152" s="60">
        <v>1</v>
      </c>
      <c r="M152" s="60">
        <v>1</v>
      </c>
      <c r="N152" s="60">
        <v>1</v>
      </c>
      <c r="O152" s="60">
        <v>1</v>
      </c>
      <c r="P152" s="60">
        <v>1</v>
      </c>
    </row>
    <row r="153" ht="25" customHeight="1" spans="1:16">
      <c r="A153" s="9"/>
      <c r="B153" s="63" t="s">
        <v>117</v>
      </c>
      <c r="C153" s="8"/>
      <c r="D153" s="9" t="s">
        <v>19</v>
      </c>
      <c r="E153" s="10" t="s">
        <v>20</v>
      </c>
      <c r="F153" s="10" t="s">
        <v>20</v>
      </c>
      <c r="G153" s="10" t="s">
        <v>20</v>
      </c>
      <c r="H153" s="10" t="s">
        <v>20</v>
      </c>
      <c r="I153" s="10" t="s">
        <v>20</v>
      </c>
      <c r="J153" s="10" t="s">
        <v>20</v>
      </c>
      <c r="K153" s="10" t="s">
        <v>20</v>
      </c>
      <c r="L153" s="10" t="s">
        <v>20</v>
      </c>
      <c r="M153" s="10" t="s">
        <v>20</v>
      </c>
      <c r="N153" s="10" t="s">
        <v>20</v>
      </c>
      <c r="O153" s="10" t="s">
        <v>20</v>
      </c>
      <c r="P153" s="10" t="s">
        <v>20</v>
      </c>
    </row>
    <row r="154" ht="18" customHeight="1" spans="1:16">
      <c r="A154" s="8" t="s">
        <v>118</v>
      </c>
      <c r="B154" s="8" t="s">
        <v>119</v>
      </c>
      <c r="C154" s="8" t="s">
        <v>120</v>
      </c>
      <c r="D154" s="9" t="s">
        <v>19</v>
      </c>
      <c r="E154" s="10">
        <v>285</v>
      </c>
      <c r="F154" s="10">
        <v>11</v>
      </c>
      <c r="G154" s="10">
        <v>16</v>
      </c>
      <c r="H154" s="10">
        <v>1</v>
      </c>
      <c r="I154" s="10">
        <v>73</v>
      </c>
      <c r="J154" s="10">
        <v>13</v>
      </c>
      <c r="K154" s="10">
        <v>37</v>
      </c>
      <c r="L154" s="10">
        <v>27</v>
      </c>
      <c r="M154" s="10">
        <v>12</v>
      </c>
      <c r="N154" s="10">
        <v>39</v>
      </c>
      <c r="O154" s="10">
        <v>45</v>
      </c>
      <c r="P154" s="10">
        <v>11</v>
      </c>
    </row>
    <row r="155" ht="18" customHeight="1" spans="1:16">
      <c r="A155" s="8"/>
      <c r="B155" s="8"/>
      <c r="C155" s="8"/>
      <c r="D155" s="9" t="s">
        <v>21</v>
      </c>
      <c r="E155" s="14">
        <v>113</v>
      </c>
      <c r="F155" s="14">
        <v>1</v>
      </c>
      <c r="G155" s="14">
        <v>16</v>
      </c>
      <c r="H155" s="14">
        <v>1</v>
      </c>
      <c r="I155" s="14">
        <v>18</v>
      </c>
      <c r="J155" s="14">
        <v>3</v>
      </c>
      <c r="K155" s="14">
        <v>2</v>
      </c>
      <c r="L155" s="14">
        <v>23</v>
      </c>
      <c r="M155" s="14">
        <v>2</v>
      </c>
      <c r="N155" s="14">
        <v>33</v>
      </c>
      <c r="O155" s="14">
        <v>13</v>
      </c>
      <c r="P155" s="14">
        <v>1</v>
      </c>
    </row>
    <row r="156" ht="18" customHeight="1" spans="1:16">
      <c r="A156" s="8"/>
      <c r="B156" s="8"/>
      <c r="C156" s="8"/>
      <c r="D156" s="9" t="s">
        <v>22</v>
      </c>
      <c r="E156" s="64">
        <f>E155/E154</f>
        <v>0.396491228070175</v>
      </c>
      <c r="F156" s="65">
        <f>F155/F154</f>
        <v>0.0909090909090909</v>
      </c>
      <c r="G156" s="65">
        <f t="shared" ref="G156:P156" si="14">G155/G154</f>
        <v>1</v>
      </c>
      <c r="H156" s="65">
        <f t="shared" si="14"/>
        <v>1</v>
      </c>
      <c r="I156" s="65">
        <f t="shared" si="14"/>
        <v>0.246575342465753</v>
      </c>
      <c r="J156" s="65">
        <f t="shared" si="14"/>
        <v>0.230769230769231</v>
      </c>
      <c r="K156" s="65">
        <f t="shared" si="14"/>
        <v>0.0540540540540541</v>
      </c>
      <c r="L156" s="65">
        <f t="shared" si="14"/>
        <v>0.851851851851852</v>
      </c>
      <c r="M156" s="65">
        <f t="shared" si="14"/>
        <v>0.166666666666667</v>
      </c>
      <c r="N156" s="65">
        <f t="shared" si="14"/>
        <v>0.846153846153846</v>
      </c>
      <c r="O156" s="65">
        <f t="shared" si="14"/>
        <v>0.288888888888889</v>
      </c>
      <c r="P156" s="65">
        <f t="shared" si="14"/>
        <v>0.0909090909090909</v>
      </c>
    </row>
    <row r="157" ht="18" customHeight="1" spans="1:16">
      <c r="A157" s="8"/>
      <c r="B157" s="8" t="s">
        <v>121</v>
      </c>
      <c r="C157" s="8"/>
      <c r="D157" s="9" t="s">
        <v>19</v>
      </c>
      <c r="E157" s="10">
        <v>27</v>
      </c>
      <c r="F157" s="10" t="s">
        <v>20</v>
      </c>
      <c r="G157" s="10">
        <v>1</v>
      </c>
      <c r="H157" s="10">
        <v>3</v>
      </c>
      <c r="I157" s="10">
        <v>3</v>
      </c>
      <c r="J157" s="10">
        <v>5</v>
      </c>
      <c r="K157" s="10">
        <v>3</v>
      </c>
      <c r="L157" s="10">
        <v>3</v>
      </c>
      <c r="M157" s="10">
        <v>4</v>
      </c>
      <c r="N157" s="10">
        <v>5</v>
      </c>
      <c r="O157" s="10" t="s">
        <v>20</v>
      </c>
      <c r="P157" s="10" t="s">
        <v>20</v>
      </c>
    </row>
    <row r="158" ht="18" customHeight="1" spans="1:16">
      <c r="A158" s="8"/>
      <c r="B158" s="8"/>
      <c r="C158" s="8"/>
      <c r="D158" s="9" t="s">
        <v>21</v>
      </c>
      <c r="E158" s="14">
        <v>8</v>
      </c>
      <c r="F158" s="14" t="s">
        <v>20</v>
      </c>
      <c r="G158" s="14">
        <v>1</v>
      </c>
      <c r="H158" s="14">
        <v>0</v>
      </c>
      <c r="I158" s="14">
        <v>1</v>
      </c>
      <c r="J158" s="14">
        <v>1</v>
      </c>
      <c r="K158" s="14">
        <v>2</v>
      </c>
      <c r="L158" s="14">
        <v>0</v>
      </c>
      <c r="M158" s="14">
        <v>1</v>
      </c>
      <c r="N158" s="14">
        <v>2</v>
      </c>
      <c r="O158" s="14" t="s">
        <v>20</v>
      </c>
      <c r="P158" s="14" t="s">
        <v>20</v>
      </c>
    </row>
    <row r="159" ht="18" customHeight="1" spans="1:16">
      <c r="A159" s="8"/>
      <c r="B159" s="8"/>
      <c r="C159" s="8"/>
      <c r="D159" s="9" t="s">
        <v>22</v>
      </c>
      <c r="E159" s="64">
        <v>0.3</v>
      </c>
      <c r="F159" s="65" t="s">
        <v>20</v>
      </c>
      <c r="G159" s="65">
        <v>1</v>
      </c>
      <c r="H159" s="65">
        <v>0</v>
      </c>
      <c r="I159" s="65">
        <v>0.33</v>
      </c>
      <c r="J159" s="65">
        <v>0.2</v>
      </c>
      <c r="K159" s="65">
        <v>0.67</v>
      </c>
      <c r="L159" s="65">
        <v>0</v>
      </c>
      <c r="M159" s="65">
        <v>0.25</v>
      </c>
      <c r="N159" s="65">
        <v>0.4</v>
      </c>
      <c r="O159" s="65" t="s">
        <v>20</v>
      </c>
      <c r="P159" s="65" t="s">
        <v>20</v>
      </c>
    </row>
    <row r="160" ht="18" customHeight="1" spans="1:16">
      <c r="A160" s="8"/>
      <c r="B160" s="8" t="s">
        <v>122</v>
      </c>
      <c r="C160" s="8"/>
      <c r="D160" s="9" t="s">
        <v>19</v>
      </c>
      <c r="E160" s="10">
        <v>90</v>
      </c>
      <c r="F160" s="10" t="s">
        <v>20</v>
      </c>
      <c r="G160" s="10">
        <v>5</v>
      </c>
      <c r="H160" s="10">
        <v>11</v>
      </c>
      <c r="I160" s="10">
        <v>18</v>
      </c>
      <c r="J160" s="10">
        <v>13</v>
      </c>
      <c r="K160" s="10">
        <v>13</v>
      </c>
      <c r="L160" s="10">
        <v>8</v>
      </c>
      <c r="M160" s="10">
        <v>5</v>
      </c>
      <c r="N160" s="10">
        <v>13</v>
      </c>
      <c r="O160" s="10">
        <v>4</v>
      </c>
      <c r="P160" s="10" t="s">
        <v>20</v>
      </c>
    </row>
    <row r="161" ht="18" customHeight="1" spans="1:16">
      <c r="A161" s="8"/>
      <c r="B161" s="8"/>
      <c r="C161" s="8"/>
      <c r="D161" s="9" t="s">
        <v>21</v>
      </c>
      <c r="E161" s="14">
        <f>SUM(G161:O161)</f>
        <v>24</v>
      </c>
      <c r="F161" s="14" t="s">
        <v>20</v>
      </c>
      <c r="G161" s="14">
        <v>0</v>
      </c>
      <c r="H161" s="14">
        <v>0</v>
      </c>
      <c r="I161" s="14">
        <v>7</v>
      </c>
      <c r="J161" s="14">
        <v>6</v>
      </c>
      <c r="K161" s="14">
        <v>5</v>
      </c>
      <c r="L161" s="14">
        <v>2</v>
      </c>
      <c r="M161" s="14">
        <v>4</v>
      </c>
      <c r="N161" s="14">
        <v>0</v>
      </c>
      <c r="O161" s="14">
        <v>0</v>
      </c>
      <c r="P161" s="14" t="s">
        <v>20</v>
      </c>
    </row>
    <row r="162" ht="18" customHeight="1" spans="1:16">
      <c r="A162" s="8"/>
      <c r="B162" s="8"/>
      <c r="C162" s="8"/>
      <c r="D162" s="9" t="s">
        <v>22</v>
      </c>
      <c r="E162" s="64">
        <f t="shared" ref="E162:M162" si="15">E161/E160</f>
        <v>0.266666666666667</v>
      </c>
      <c r="F162" s="65" t="s">
        <v>20</v>
      </c>
      <c r="G162" s="65">
        <v>0</v>
      </c>
      <c r="H162" s="65">
        <v>0</v>
      </c>
      <c r="I162" s="65">
        <f t="shared" si="15"/>
        <v>0.388888888888889</v>
      </c>
      <c r="J162" s="65">
        <f t="shared" si="15"/>
        <v>0.461538461538462</v>
      </c>
      <c r="K162" s="65">
        <f t="shared" si="15"/>
        <v>0.384615384615385</v>
      </c>
      <c r="L162" s="65">
        <f t="shared" si="15"/>
        <v>0.25</v>
      </c>
      <c r="M162" s="65">
        <f t="shared" si="15"/>
        <v>0.8</v>
      </c>
      <c r="N162" s="65">
        <v>0</v>
      </c>
      <c r="O162" s="65">
        <v>0</v>
      </c>
      <c r="P162" s="14" t="s">
        <v>20</v>
      </c>
    </row>
    <row r="163" ht="18" customHeight="1" spans="1:16">
      <c r="A163" s="8"/>
      <c r="B163" s="8" t="s">
        <v>123</v>
      </c>
      <c r="C163" s="8"/>
      <c r="D163" s="9" t="s">
        <v>19</v>
      </c>
      <c r="E163" s="10">
        <v>11.5</v>
      </c>
      <c r="F163" s="10">
        <v>4.5</v>
      </c>
      <c r="G163" s="10" t="s">
        <v>20</v>
      </c>
      <c r="H163" s="10" t="s">
        <v>20</v>
      </c>
      <c r="I163" s="10">
        <v>7</v>
      </c>
      <c r="J163" s="10" t="s">
        <v>20</v>
      </c>
      <c r="K163" s="10" t="s">
        <v>20</v>
      </c>
      <c r="L163" s="10" t="s">
        <v>20</v>
      </c>
      <c r="M163" s="10" t="s">
        <v>20</v>
      </c>
      <c r="N163" s="10" t="s">
        <v>20</v>
      </c>
      <c r="O163" s="10" t="s">
        <v>20</v>
      </c>
      <c r="P163" s="10" t="s">
        <v>20</v>
      </c>
    </row>
    <row r="164" ht="18" customHeight="1" spans="1:16">
      <c r="A164" s="8"/>
      <c r="B164" s="8"/>
      <c r="C164" s="8"/>
      <c r="D164" s="9" t="s">
        <v>21</v>
      </c>
      <c r="E164" s="14">
        <f>SUM(F164:P164)</f>
        <v>9.7</v>
      </c>
      <c r="F164" s="14">
        <v>3.5</v>
      </c>
      <c r="G164" s="14" t="s">
        <v>20</v>
      </c>
      <c r="H164" s="14" t="s">
        <v>20</v>
      </c>
      <c r="I164" s="14">
        <v>6.2</v>
      </c>
      <c r="J164" s="14" t="s">
        <v>20</v>
      </c>
      <c r="K164" s="14" t="s">
        <v>20</v>
      </c>
      <c r="L164" s="14" t="s">
        <v>20</v>
      </c>
      <c r="M164" s="14" t="s">
        <v>20</v>
      </c>
      <c r="N164" s="14" t="s">
        <v>20</v>
      </c>
      <c r="O164" s="14" t="s">
        <v>20</v>
      </c>
      <c r="P164" s="14" t="s">
        <v>20</v>
      </c>
    </row>
    <row r="165" ht="18" customHeight="1" spans="1:16">
      <c r="A165" s="8"/>
      <c r="B165" s="8"/>
      <c r="C165" s="8"/>
      <c r="D165" s="9" t="s">
        <v>22</v>
      </c>
      <c r="E165" s="64">
        <f t="shared" ref="E165:F165" si="16">E164/E163</f>
        <v>0.843478260869565</v>
      </c>
      <c r="F165" s="65">
        <f t="shared" si="16"/>
        <v>0.777777777777778</v>
      </c>
      <c r="G165" s="14" t="s">
        <v>20</v>
      </c>
      <c r="H165" s="14" t="s">
        <v>20</v>
      </c>
      <c r="I165" s="65">
        <f>I164/I163</f>
        <v>0.885714285714286</v>
      </c>
      <c r="J165" s="14" t="s">
        <v>20</v>
      </c>
      <c r="K165" s="14" t="s">
        <v>20</v>
      </c>
      <c r="L165" s="14" t="s">
        <v>20</v>
      </c>
      <c r="M165" s="14" t="s">
        <v>20</v>
      </c>
      <c r="N165" s="14" t="s">
        <v>20</v>
      </c>
      <c r="O165" s="14" t="s">
        <v>20</v>
      </c>
      <c r="P165" s="14" t="s">
        <v>20</v>
      </c>
    </row>
    <row r="166" ht="18" customHeight="1" spans="1:16">
      <c r="A166" s="8"/>
      <c r="B166" s="8" t="s">
        <v>124</v>
      </c>
      <c r="C166" s="8"/>
      <c r="D166" s="9" t="s">
        <v>19</v>
      </c>
      <c r="E166" s="10">
        <v>65</v>
      </c>
      <c r="F166" s="10" t="s">
        <v>20</v>
      </c>
      <c r="G166" s="10" t="s">
        <v>20</v>
      </c>
      <c r="H166" s="10">
        <v>6</v>
      </c>
      <c r="I166" s="10" t="s">
        <v>20</v>
      </c>
      <c r="J166" s="10">
        <v>2</v>
      </c>
      <c r="K166" s="10">
        <v>32</v>
      </c>
      <c r="L166" s="10" t="s">
        <v>20</v>
      </c>
      <c r="M166" s="10">
        <v>3</v>
      </c>
      <c r="N166" s="10">
        <v>4</v>
      </c>
      <c r="O166" s="10">
        <v>3</v>
      </c>
      <c r="P166" s="10">
        <v>15</v>
      </c>
    </row>
    <row r="167" ht="18" customHeight="1" spans="1:16">
      <c r="A167" s="8"/>
      <c r="B167" s="8"/>
      <c r="C167" s="8"/>
      <c r="D167" s="9" t="s">
        <v>21</v>
      </c>
      <c r="E167" s="14">
        <f>SUM(F167:P167)</f>
        <v>48</v>
      </c>
      <c r="F167" s="14" t="s">
        <v>20</v>
      </c>
      <c r="G167" s="14" t="s">
        <v>20</v>
      </c>
      <c r="H167" s="14">
        <v>3.3</v>
      </c>
      <c r="I167" s="14" t="s">
        <v>20</v>
      </c>
      <c r="J167" s="14">
        <v>1.5</v>
      </c>
      <c r="K167" s="14">
        <v>27.7</v>
      </c>
      <c r="L167" s="14" t="s">
        <v>20</v>
      </c>
      <c r="M167" s="14">
        <v>0</v>
      </c>
      <c r="N167" s="14">
        <v>3</v>
      </c>
      <c r="O167" s="14">
        <v>3</v>
      </c>
      <c r="P167" s="14">
        <v>9.5</v>
      </c>
    </row>
    <row r="168" ht="18" customHeight="1" spans="1:16">
      <c r="A168" s="8"/>
      <c r="B168" s="8"/>
      <c r="C168" s="8"/>
      <c r="D168" s="9" t="s">
        <v>22</v>
      </c>
      <c r="E168" s="64">
        <f t="shared" ref="E168:K168" si="17">E167/E166</f>
        <v>0.738461538461539</v>
      </c>
      <c r="F168" s="65" t="s">
        <v>20</v>
      </c>
      <c r="G168" s="65" t="s">
        <v>20</v>
      </c>
      <c r="H168" s="65">
        <f t="shared" si="17"/>
        <v>0.55</v>
      </c>
      <c r="I168" s="65" t="s">
        <v>20</v>
      </c>
      <c r="J168" s="65">
        <f t="shared" si="17"/>
        <v>0.75</v>
      </c>
      <c r="K168" s="65">
        <f t="shared" si="17"/>
        <v>0.865625</v>
      </c>
      <c r="L168" s="65" t="s">
        <v>20</v>
      </c>
      <c r="M168" s="65">
        <f t="shared" ref="M168:P168" si="18">M167/M166</f>
        <v>0</v>
      </c>
      <c r="N168" s="65">
        <f t="shared" si="18"/>
        <v>0.75</v>
      </c>
      <c r="O168" s="65">
        <f t="shared" si="18"/>
        <v>1</v>
      </c>
      <c r="P168" s="65">
        <f t="shared" si="18"/>
        <v>0.633333333333333</v>
      </c>
    </row>
    <row r="169" ht="18" customHeight="1" spans="1:16">
      <c r="A169" s="8"/>
      <c r="B169" s="8" t="s">
        <v>125</v>
      </c>
      <c r="C169" s="8"/>
      <c r="D169" s="9" t="s">
        <v>19</v>
      </c>
      <c r="E169" s="10">
        <v>100</v>
      </c>
      <c r="F169" s="10" t="s">
        <v>20</v>
      </c>
      <c r="G169" s="10">
        <v>5</v>
      </c>
      <c r="H169" s="10">
        <v>8</v>
      </c>
      <c r="I169" s="10">
        <v>5</v>
      </c>
      <c r="J169" s="10">
        <v>8</v>
      </c>
      <c r="K169" s="10">
        <v>5</v>
      </c>
      <c r="L169" s="10">
        <v>30</v>
      </c>
      <c r="M169" s="10">
        <v>30</v>
      </c>
      <c r="N169" s="10">
        <v>5</v>
      </c>
      <c r="O169" s="10">
        <v>2</v>
      </c>
      <c r="P169" s="10">
        <v>2</v>
      </c>
    </row>
    <row r="170" ht="18" customHeight="1" spans="1:16">
      <c r="A170" s="8"/>
      <c r="B170" s="8"/>
      <c r="C170" s="8"/>
      <c r="D170" s="9" t="s">
        <v>21</v>
      </c>
      <c r="E170" s="14">
        <f>SUM(F170:P170)</f>
        <v>59</v>
      </c>
      <c r="F170" s="14" t="s">
        <v>20</v>
      </c>
      <c r="G170" s="14">
        <v>4</v>
      </c>
      <c r="H170" s="14">
        <v>5</v>
      </c>
      <c r="I170" s="14">
        <v>3</v>
      </c>
      <c r="J170" s="14">
        <v>6</v>
      </c>
      <c r="K170" s="14">
        <v>3</v>
      </c>
      <c r="L170" s="14">
        <v>18</v>
      </c>
      <c r="M170" s="14">
        <v>15</v>
      </c>
      <c r="N170" s="14">
        <v>3</v>
      </c>
      <c r="O170" s="14">
        <v>0</v>
      </c>
      <c r="P170" s="14">
        <v>2</v>
      </c>
    </row>
    <row r="171" ht="18" customHeight="1" spans="1:16">
      <c r="A171" s="8"/>
      <c r="B171" s="8"/>
      <c r="C171" s="8"/>
      <c r="D171" s="9" t="s">
        <v>22</v>
      </c>
      <c r="E171" s="64">
        <f t="shared" ref="E171:P171" si="19">E170/E169</f>
        <v>0.59</v>
      </c>
      <c r="F171" s="65" t="s">
        <v>20</v>
      </c>
      <c r="G171" s="65">
        <f t="shared" si="19"/>
        <v>0.8</v>
      </c>
      <c r="H171" s="65">
        <f t="shared" si="19"/>
        <v>0.625</v>
      </c>
      <c r="I171" s="65">
        <f t="shared" si="19"/>
        <v>0.6</v>
      </c>
      <c r="J171" s="65">
        <f t="shared" si="19"/>
        <v>0.75</v>
      </c>
      <c r="K171" s="65">
        <f t="shared" si="19"/>
        <v>0.6</v>
      </c>
      <c r="L171" s="65">
        <f t="shared" si="19"/>
        <v>0.6</v>
      </c>
      <c r="M171" s="65">
        <f t="shared" si="19"/>
        <v>0.5</v>
      </c>
      <c r="N171" s="65">
        <f t="shared" si="19"/>
        <v>0.6</v>
      </c>
      <c r="O171" s="65">
        <f t="shared" si="19"/>
        <v>0</v>
      </c>
      <c r="P171" s="65">
        <f t="shared" si="19"/>
        <v>1</v>
      </c>
    </row>
    <row r="172" ht="18" customHeight="1" spans="1:16">
      <c r="A172" s="8"/>
      <c r="B172" s="8" t="s">
        <v>126</v>
      </c>
      <c r="C172" s="8"/>
      <c r="D172" s="9" t="s">
        <v>19</v>
      </c>
      <c r="E172" s="10">
        <v>10</v>
      </c>
      <c r="F172" s="10" t="s">
        <v>20</v>
      </c>
      <c r="G172" s="10">
        <v>1</v>
      </c>
      <c r="H172" s="10">
        <v>1</v>
      </c>
      <c r="I172" s="10">
        <v>1</v>
      </c>
      <c r="J172" s="10">
        <v>1</v>
      </c>
      <c r="K172" s="10">
        <v>1</v>
      </c>
      <c r="L172" s="10">
        <v>1</v>
      </c>
      <c r="M172" s="10">
        <v>2</v>
      </c>
      <c r="N172" s="10">
        <v>1</v>
      </c>
      <c r="O172" s="10">
        <v>1</v>
      </c>
      <c r="P172" s="10" t="s">
        <v>20</v>
      </c>
    </row>
    <row r="173" ht="18" customHeight="1" spans="1:16">
      <c r="A173" s="8"/>
      <c r="B173" s="8"/>
      <c r="C173" s="8"/>
      <c r="D173" s="9" t="s">
        <v>21</v>
      </c>
      <c r="E173" s="66" t="s">
        <v>20</v>
      </c>
      <c r="F173" s="66" t="s">
        <v>20</v>
      </c>
      <c r="G173" s="66" t="s">
        <v>20</v>
      </c>
      <c r="H173" s="66" t="s">
        <v>20</v>
      </c>
      <c r="I173" s="66" t="s">
        <v>20</v>
      </c>
      <c r="J173" s="66" t="s">
        <v>20</v>
      </c>
      <c r="K173" s="66" t="s">
        <v>20</v>
      </c>
      <c r="L173" s="66" t="s">
        <v>20</v>
      </c>
      <c r="M173" s="66" t="s">
        <v>20</v>
      </c>
      <c r="N173" s="66" t="s">
        <v>20</v>
      </c>
      <c r="O173" s="66" t="s">
        <v>20</v>
      </c>
      <c r="P173" s="70" t="s">
        <v>20</v>
      </c>
    </row>
    <row r="174" ht="18" customHeight="1" spans="1:16">
      <c r="A174" s="8"/>
      <c r="B174" s="8"/>
      <c r="C174" s="8"/>
      <c r="D174" s="9" t="s">
        <v>22</v>
      </c>
      <c r="E174" s="64">
        <v>0.75</v>
      </c>
      <c r="F174" s="67" t="s">
        <v>127</v>
      </c>
      <c r="G174" s="65">
        <v>0.84</v>
      </c>
      <c r="H174" s="65">
        <v>0.77</v>
      </c>
      <c r="I174" s="65">
        <v>0.9</v>
      </c>
      <c r="J174" s="65">
        <v>0.66</v>
      </c>
      <c r="K174" s="65">
        <v>0.7</v>
      </c>
      <c r="L174" s="65">
        <v>0.6</v>
      </c>
      <c r="M174" s="65">
        <v>0.87</v>
      </c>
      <c r="N174" s="65">
        <v>0.83</v>
      </c>
      <c r="O174" s="65">
        <v>0.64</v>
      </c>
      <c r="P174" s="56" t="s">
        <v>20</v>
      </c>
    </row>
    <row r="175" ht="18" customHeight="1" spans="1:16">
      <c r="A175" s="8"/>
      <c r="B175" s="8" t="s">
        <v>128</v>
      </c>
      <c r="C175" s="8"/>
      <c r="D175" s="9" t="s">
        <v>19</v>
      </c>
      <c r="E175" s="10">
        <v>10</v>
      </c>
      <c r="F175" s="10" t="s">
        <v>20</v>
      </c>
      <c r="G175" s="10">
        <v>1</v>
      </c>
      <c r="H175" s="10">
        <v>1</v>
      </c>
      <c r="I175" s="10">
        <v>1</v>
      </c>
      <c r="J175" s="10">
        <v>1</v>
      </c>
      <c r="K175" s="10">
        <v>1</v>
      </c>
      <c r="L175" s="10">
        <v>1</v>
      </c>
      <c r="M175" s="10">
        <v>1</v>
      </c>
      <c r="N175" s="10">
        <v>1</v>
      </c>
      <c r="O175" s="10">
        <v>1</v>
      </c>
      <c r="P175" s="10">
        <v>1</v>
      </c>
    </row>
    <row r="176" ht="18" customHeight="1" spans="1:16">
      <c r="A176" s="8"/>
      <c r="B176" s="8"/>
      <c r="C176" s="8"/>
      <c r="D176" s="9" t="s">
        <v>21</v>
      </c>
      <c r="E176" s="66" t="s">
        <v>20</v>
      </c>
      <c r="F176" s="66" t="s">
        <v>20</v>
      </c>
      <c r="G176" s="66" t="s">
        <v>20</v>
      </c>
      <c r="H176" s="66" t="s">
        <v>20</v>
      </c>
      <c r="I176" s="66" t="s">
        <v>20</v>
      </c>
      <c r="J176" s="66" t="s">
        <v>20</v>
      </c>
      <c r="K176" s="66" t="s">
        <v>20</v>
      </c>
      <c r="L176" s="66" t="s">
        <v>20</v>
      </c>
      <c r="M176" s="66" t="s">
        <v>20</v>
      </c>
      <c r="N176" s="66" t="s">
        <v>20</v>
      </c>
      <c r="O176" s="66" t="s">
        <v>20</v>
      </c>
      <c r="P176" s="66" t="s">
        <v>20</v>
      </c>
    </row>
    <row r="177" ht="18" customHeight="1" spans="1:16">
      <c r="A177" s="8"/>
      <c r="B177" s="8"/>
      <c r="C177" s="8"/>
      <c r="D177" s="9" t="s">
        <v>22</v>
      </c>
      <c r="E177" s="64">
        <v>0.69</v>
      </c>
      <c r="F177" s="14" t="s">
        <v>20</v>
      </c>
      <c r="G177" s="65">
        <v>0.9</v>
      </c>
      <c r="H177" s="65">
        <v>0.7</v>
      </c>
      <c r="I177" s="65">
        <v>0.5</v>
      </c>
      <c r="J177" s="65">
        <v>0.8</v>
      </c>
      <c r="K177" s="65">
        <v>0.65</v>
      </c>
      <c r="L177" s="65">
        <v>0.61</v>
      </c>
      <c r="M177" s="65">
        <v>0.85</v>
      </c>
      <c r="N177" s="65">
        <v>0.75</v>
      </c>
      <c r="O177" s="65">
        <v>0.62</v>
      </c>
      <c r="P177" s="65">
        <v>0.83</v>
      </c>
    </row>
    <row r="178" ht="18" customHeight="1" spans="1:16">
      <c r="A178" s="8" t="s">
        <v>129</v>
      </c>
      <c r="B178" s="28" t="s">
        <v>130</v>
      </c>
      <c r="C178" s="8" t="s">
        <v>131</v>
      </c>
      <c r="D178" s="9" t="s">
        <v>19</v>
      </c>
      <c r="E178" s="10">
        <v>2000</v>
      </c>
      <c r="F178" s="10" t="s">
        <v>20</v>
      </c>
      <c r="G178" s="10">
        <v>150</v>
      </c>
      <c r="H178" s="10">
        <v>150</v>
      </c>
      <c r="I178" s="10">
        <v>250</v>
      </c>
      <c r="J178" s="10">
        <v>200</v>
      </c>
      <c r="K178" s="10">
        <v>100</v>
      </c>
      <c r="L178" s="10">
        <v>250</v>
      </c>
      <c r="M178" s="10">
        <v>250</v>
      </c>
      <c r="N178" s="10">
        <v>250</v>
      </c>
      <c r="O178" s="10">
        <v>200</v>
      </c>
      <c r="P178" s="10">
        <v>200</v>
      </c>
    </row>
    <row r="179" ht="18" customHeight="1" spans="1:16">
      <c r="A179" s="8"/>
      <c r="B179" s="28"/>
      <c r="C179" s="8"/>
      <c r="D179" s="9" t="s">
        <v>21</v>
      </c>
      <c r="E179" s="10">
        <v>1255</v>
      </c>
      <c r="F179" s="10" t="s">
        <v>20</v>
      </c>
      <c r="G179" s="10">
        <v>8</v>
      </c>
      <c r="H179" s="10">
        <v>59</v>
      </c>
      <c r="I179" s="10">
        <v>179</v>
      </c>
      <c r="J179" s="10">
        <v>194</v>
      </c>
      <c r="K179" s="10">
        <v>14</v>
      </c>
      <c r="L179" s="10">
        <v>174</v>
      </c>
      <c r="M179" s="10">
        <v>233</v>
      </c>
      <c r="N179" s="10">
        <v>272</v>
      </c>
      <c r="O179" s="10">
        <v>77</v>
      </c>
      <c r="P179" s="10">
        <v>45</v>
      </c>
    </row>
    <row r="180" ht="75" customHeight="1" spans="1:16">
      <c r="A180" s="8"/>
      <c r="B180" s="28"/>
      <c r="C180" s="8"/>
      <c r="D180" s="9" t="s">
        <v>22</v>
      </c>
      <c r="E180" s="11">
        <f t="shared" ref="E180:P180" si="20">E179/E178</f>
        <v>0.6275</v>
      </c>
      <c r="F180" s="13" t="s">
        <v>20</v>
      </c>
      <c r="G180" s="13">
        <f t="shared" si="20"/>
        <v>0.0533333333333333</v>
      </c>
      <c r="H180" s="13">
        <f t="shared" si="20"/>
        <v>0.393333333333333</v>
      </c>
      <c r="I180" s="13">
        <f t="shared" si="20"/>
        <v>0.716</v>
      </c>
      <c r="J180" s="13">
        <f t="shared" si="20"/>
        <v>0.97</v>
      </c>
      <c r="K180" s="13">
        <f t="shared" si="20"/>
        <v>0.14</v>
      </c>
      <c r="L180" s="13">
        <f t="shared" si="20"/>
        <v>0.696</v>
      </c>
      <c r="M180" s="13">
        <f t="shared" si="20"/>
        <v>0.932</v>
      </c>
      <c r="N180" s="13">
        <f t="shared" si="20"/>
        <v>1.088</v>
      </c>
      <c r="O180" s="13">
        <f t="shared" si="20"/>
        <v>0.385</v>
      </c>
      <c r="P180" s="13">
        <f t="shared" si="20"/>
        <v>0.225</v>
      </c>
    </row>
    <row r="181" ht="17.4" spans="1:16">
      <c r="A181" s="68" t="s">
        <v>132</v>
      </c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</row>
  </sheetData>
  <mergeCells count="97">
    <mergeCell ref="A1:P1"/>
    <mergeCell ref="D2:E2"/>
    <mergeCell ref="E89:P89"/>
    <mergeCell ref="A3:A14"/>
    <mergeCell ref="A15:A26"/>
    <mergeCell ref="A27:A47"/>
    <mergeCell ref="A48:A59"/>
    <mergeCell ref="A60:A68"/>
    <mergeCell ref="A69:A86"/>
    <mergeCell ref="A87:A104"/>
    <mergeCell ref="A105:A131"/>
    <mergeCell ref="A132:A137"/>
    <mergeCell ref="A138:A146"/>
    <mergeCell ref="A147:A153"/>
    <mergeCell ref="A154:A177"/>
    <mergeCell ref="A178:A180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C3:C14"/>
    <mergeCell ref="C15:C26"/>
    <mergeCell ref="C27:C47"/>
    <mergeCell ref="C48:C50"/>
    <mergeCell ref="C51:C59"/>
    <mergeCell ref="C60:C68"/>
    <mergeCell ref="C69:C80"/>
    <mergeCell ref="C81:C86"/>
    <mergeCell ref="C87:C104"/>
    <mergeCell ref="C105:C116"/>
    <mergeCell ref="C117:C131"/>
    <mergeCell ref="C132:C137"/>
    <mergeCell ref="C138:C143"/>
    <mergeCell ref="C144:C146"/>
    <mergeCell ref="C147:C153"/>
    <mergeCell ref="C154:C177"/>
    <mergeCell ref="C178:C180"/>
    <mergeCell ref="Q87:Q89"/>
    <mergeCell ref="Q93:Q95"/>
    <mergeCell ref="Q96:Q98"/>
    <mergeCell ref="F24:P26"/>
    <mergeCell ref="E94:P95"/>
    <mergeCell ref="E97:P98"/>
  </mergeCells>
  <pageMargins left="0.7" right="0.7" top="0.75" bottom="0.75" header="0.3" footer="0.3"/>
  <pageSetup paperSize="9" scale="6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R6" sqref="R6:R14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R6" sqref="R6:R14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王畅畅</cp:lastModifiedBy>
  <dcterms:created xsi:type="dcterms:W3CDTF">2006-09-16T00:00:00Z</dcterms:created>
  <cp:lastPrinted>2021-07-19T14:46:00Z</cp:lastPrinted>
  <dcterms:modified xsi:type="dcterms:W3CDTF">2021-08-02T06:54:00Z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